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EGRESOS DEL MES" sheetId="1" r:id="rId1"/>
    <sheet name="RESUMEN" sheetId="2" r:id="rId2"/>
    <sheet name="GASTOS COMUNES POR UNIDAD" sheetId="3" r:id="rId3"/>
  </sheets>
  <definedNames/>
  <calcPr fullCalcOnLoad="1"/>
</workbook>
</file>

<file path=xl/sharedStrings.xml><?xml version="1.0" encoding="utf-8"?>
<sst xmlns="http://schemas.openxmlformats.org/spreadsheetml/2006/main" count="379" uniqueCount="109">
  <si>
    <t>EGRESOS</t>
  </si>
  <si>
    <t>Rubro 1 - Sueldos y Cargas Sociales</t>
  </si>
  <si>
    <t>Rubro 3 - Abonos y Servicios</t>
  </si>
  <si>
    <t>Rubro 2 - Impuestos y Otros</t>
  </si>
  <si>
    <t>Rubro 4 - Gastos de Seguros</t>
  </si>
  <si>
    <t>Rubro 5 - Gastos de Administración y Varios</t>
  </si>
  <si>
    <t>Rubro 6 - Mantenimiento y Reparaciones</t>
  </si>
  <si>
    <t>Rubro 7 - VARIOS Y EXTRAORDINARIOS</t>
  </si>
  <si>
    <t>QUE PAGAN</t>
  </si>
  <si>
    <t>TODOS</t>
  </si>
  <si>
    <t>NO EXCLUIDOS</t>
  </si>
  <si>
    <t>SELECCIONE</t>
  </si>
  <si>
    <t>PAGAN</t>
  </si>
  <si>
    <t>COPROPIETARIOS</t>
  </si>
  <si>
    <t xml:space="preserve">EDIFICIO :  </t>
  </si>
  <si>
    <t>LIQUIDACION DE EGRESOS CORRESPONDIENTE AL MES DE</t>
  </si>
  <si>
    <t>DEL AÑO</t>
  </si>
  <si>
    <t>TOTAL EGRESOS DEL MES</t>
  </si>
  <si>
    <t xml:space="preserve"> QUE PAGAN  TODOS</t>
  </si>
  <si>
    <t xml:space="preserve"> QUE PAGAN   LOS </t>
  </si>
  <si>
    <t>COMPROBACION</t>
  </si>
  <si>
    <t>CORRECTO</t>
  </si>
  <si>
    <t>INCORRECTO</t>
  </si>
  <si>
    <t>FONDO DE RESERVA</t>
  </si>
  <si>
    <t>QUE PAGAN TODOS</t>
  </si>
  <si>
    <t>FONDOS ORDINARIOS</t>
  </si>
  <si>
    <t>INGRESOS</t>
  </si>
  <si>
    <t>PERIODO</t>
  </si>
  <si>
    <t>SALDO EN CAJA AL CIERRE ANTERIOR</t>
  </si>
  <si>
    <t>FONDO DE RESERVA AL CIERRE ANTERIOR</t>
  </si>
  <si>
    <t xml:space="preserve"> QUE PAGAN   LOS NO EXCLUIDOS</t>
  </si>
  <si>
    <t>GASTOS COMUNES ATRASADOS</t>
  </si>
  <si>
    <t xml:space="preserve">INTERESES </t>
  </si>
  <si>
    <t>OTROS INGRESOS</t>
  </si>
  <si>
    <t>GASTOS SOPORTADOS POR FONDO DE RESERVA</t>
  </si>
  <si>
    <t>TOTALES</t>
  </si>
  <si>
    <t>SALDO DE CONCEPTO</t>
  </si>
  <si>
    <t xml:space="preserve">SALDO DE CAJA AL CIERRE DEL PERIODO DE </t>
  </si>
  <si>
    <t>EN BANCO CUENTA</t>
  </si>
  <si>
    <t>EN EFECTIVO</t>
  </si>
  <si>
    <t>DISTRIBUCION DEL SALDO:</t>
  </si>
  <si>
    <t>EGRESOS POR GASTOS COMUNES  (TODOS)</t>
  </si>
  <si>
    <t>EGRESOS  GASTOS COMUNES NO EXCEPTUADOS</t>
  </si>
  <si>
    <t>UNIDAD</t>
  </si>
  <si>
    <t>VALOR REAL</t>
  </si>
  <si>
    <t>MILESIMAS</t>
  </si>
  <si>
    <t>001</t>
  </si>
  <si>
    <t>002</t>
  </si>
  <si>
    <t>003</t>
  </si>
  <si>
    <t>004</t>
  </si>
  <si>
    <t>005</t>
  </si>
  <si>
    <t>FACTOR MILESIMA</t>
  </si>
  <si>
    <t>EGRESOS A CARGO DE TODOS</t>
  </si>
  <si>
    <t>EGRESOS A CARGO DE LOS NO EXCLUIDOS</t>
  </si>
  <si>
    <t xml:space="preserve">PAGAN </t>
  </si>
  <si>
    <t>FONDO</t>
  </si>
  <si>
    <t>RESERVA</t>
  </si>
  <si>
    <t>CUOTA</t>
  </si>
  <si>
    <t>ESPECIAL</t>
  </si>
  <si>
    <t>CUOTA ESPECIAL</t>
  </si>
  <si>
    <t>DEUDA</t>
  </si>
  <si>
    <t>ANTERIOR</t>
  </si>
  <si>
    <t>TOTAL A</t>
  </si>
  <si>
    <t>PAGAR</t>
  </si>
  <si>
    <t>ADEUDADO</t>
  </si>
  <si>
    <t xml:space="preserve">TOTAL </t>
  </si>
  <si>
    <t>SUMAS A PAGAR POR COCEPTO DE GASTOS COMUNES, FONDO DE RESERVA Y OTROS</t>
  </si>
  <si>
    <t>VALORES</t>
  </si>
  <si>
    <t>REALES</t>
  </si>
  <si>
    <t>TOTAL</t>
  </si>
  <si>
    <t>REDONDEO</t>
  </si>
  <si>
    <t>DIFERENCIA</t>
  </si>
  <si>
    <t>enero</t>
  </si>
  <si>
    <t xml:space="preserve">GASTOS COMUNES </t>
  </si>
  <si>
    <t xml:space="preserve">CUOTA EXTRAORDINARIA  </t>
  </si>
  <si>
    <t>MULTAS Y RECARGOS</t>
  </si>
  <si>
    <t>CREDITOS CONTRA COPROPIETARIOS</t>
  </si>
  <si>
    <t xml:space="preserve"> CREDITOS CONTRA TERCEROS</t>
  </si>
  <si>
    <t>PAGOS AL FONDO DE RESERVA</t>
  </si>
  <si>
    <t>ACTIVO TOTAL</t>
  </si>
  <si>
    <t>ACTIVO LIQUIDO</t>
  </si>
  <si>
    <t>DEUDAS  IMPAGAS</t>
  </si>
  <si>
    <t>BANCO</t>
  </si>
  <si>
    <t xml:space="preserve">suledo limpiadora </t>
  </si>
  <si>
    <t>suledo portero</t>
  </si>
  <si>
    <t xml:space="preserve">BPS </t>
  </si>
  <si>
    <t>ascensores</t>
  </si>
  <si>
    <t>BSE poliza PH</t>
  </si>
  <si>
    <t>BSE POLIZA empleados</t>
  </si>
  <si>
    <t>administracion</t>
  </si>
  <si>
    <t xml:space="preserve">iva </t>
  </si>
  <si>
    <t>tarifa de saneamiento</t>
  </si>
  <si>
    <t>ute</t>
  </si>
  <si>
    <t>antel</t>
  </si>
  <si>
    <t>ose</t>
  </si>
  <si>
    <t>cerrajero</t>
  </si>
  <si>
    <t>electricidad</t>
  </si>
  <si>
    <t>portero</t>
  </si>
  <si>
    <t>GASTOS COMUNES POR UNIDAD</t>
  </si>
  <si>
    <t>www.estudionotarialmachado.com</t>
  </si>
  <si>
    <t>RESUMEN</t>
  </si>
  <si>
    <t>GASTOS COMUNES POR RUBROS</t>
  </si>
  <si>
    <t>Escribano Público</t>
  </si>
  <si>
    <t>jm@estudionotarialmachado.com</t>
  </si>
  <si>
    <t>EGRESOS DEL MES</t>
  </si>
  <si>
    <t>Jorge Julio Machado Gioachero</t>
  </si>
  <si>
    <t>jm@estudionotarialmachado.com.uy</t>
  </si>
  <si>
    <t>www.estudionotarial.achado.com.uy</t>
  </si>
  <si>
    <t xml:space="preserve">www.estudionotarialmachado.com.uy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</si>
</sst>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&quot;€&quot;"/>
    <numFmt numFmtId="169" formatCode="[$$-2C0A]\ #,##0.00"/>
    <numFmt numFmtId="170" formatCode="[$-C0A]dddd\,\ dd&quot; de &quot;mmmm&quot; de &quot;yyyy"/>
    <numFmt numFmtId="171" formatCode="[$-C0A]d\ &quot;de&quot;\ mmmm\ &quot;de&quot;\ yyyy;@"/>
    <numFmt numFmtId="172" formatCode="[$-C0A]dd\-mmm\-yy;@"/>
    <numFmt numFmtId="173" formatCode="d\-m;@"/>
    <numFmt numFmtId="174" formatCode="[$-C0A]mmmmm;@"/>
    <numFmt numFmtId="175" formatCode="[$-C0A]mmmmm\-yy;@"/>
    <numFmt numFmtId="176" formatCode="[$-C0A]d\-mmm;@"/>
    <numFmt numFmtId="177" formatCode="[$-F800]dddd\,\ mmmm\ dd\,\ yyyy"/>
    <numFmt numFmtId="178" formatCode="[$-C0A]mmmm\-yy;@"/>
    <numFmt numFmtId="179" formatCode="_-&quot;$&quot;* #,##0_-;\-&quot;$&quot;* #,##0_-;_-&quot;$&quot;* &quot;-&quot;_-;_-@_-"/>
    <numFmt numFmtId="180" formatCode="_-* #,##0_-;\-* #,##0_-;_-* &quot;-&quot;_-;_-@_-"/>
    <numFmt numFmtId="181" formatCode="_-&quot;$&quot;* #,##0.00_-;\-&quot;$&quot;* #,##0.00_-;_-&quot;$&quot;* &quot;-&quot;??_-;_-@_-"/>
    <numFmt numFmtId="182" formatCode="_-* #,##0.00_-;\-* #,##0.00_-;_-* &quot;-&quot;??_-;_-@_-"/>
    <numFmt numFmtId="183" formatCode="[$$-2C0A]\ #,##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17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color indexed="10"/>
      <name val="Calibri"/>
      <family val="2"/>
    </font>
    <font>
      <b/>
      <sz val="22"/>
      <color indexed="8"/>
      <name val="Calibri"/>
      <family val="2"/>
    </font>
    <font>
      <sz val="22"/>
      <color indexed="8"/>
      <name val="Calibri"/>
      <family val="2"/>
    </font>
    <font>
      <sz val="14"/>
      <color indexed="8"/>
      <name val="Calibri"/>
      <family val="2"/>
    </font>
    <font>
      <sz val="8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u val="single"/>
      <sz val="16"/>
      <color indexed="12"/>
      <name val="Calibri"/>
      <family val="2"/>
    </font>
    <font>
      <sz val="18"/>
      <color indexed="8"/>
      <name val="Harlow Solid Italic"/>
      <family val="5"/>
    </font>
    <font>
      <b/>
      <sz val="24"/>
      <color indexed="8"/>
      <name val="Calibri"/>
      <family val="2"/>
    </font>
    <font>
      <b/>
      <u val="single"/>
      <sz val="14"/>
      <color indexed="9"/>
      <name val="Harlow Solid Italic"/>
      <family val="5"/>
    </font>
    <font>
      <b/>
      <sz val="14"/>
      <color indexed="9"/>
      <name val="Harlow Solid Italic"/>
      <family val="5"/>
    </font>
    <font>
      <b/>
      <sz val="16"/>
      <color indexed="8"/>
      <name val="Harlow Solid Italic"/>
      <family val="5"/>
    </font>
    <font>
      <b/>
      <u val="single"/>
      <sz val="18"/>
      <color indexed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6100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20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rgb="FFFF0000"/>
      <name val="Calibri"/>
      <family val="2"/>
    </font>
    <font>
      <b/>
      <sz val="12"/>
      <color rgb="FFFF0000"/>
      <name val="Calibri"/>
      <family val="2"/>
    </font>
    <font>
      <sz val="8"/>
      <color theme="0"/>
      <name val="Calibri"/>
      <family val="2"/>
    </font>
    <font>
      <b/>
      <u val="single"/>
      <sz val="14"/>
      <color theme="0"/>
      <name val="Harlow Solid Italic"/>
      <family val="5"/>
    </font>
    <font>
      <sz val="14"/>
      <color theme="1"/>
      <name val="Calibri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b/>
      <sz val="24"/>
      <color theme="1"/>
      <name val="Calibri"/>
      <family val="2"/>
    </font>
    <font>
      <sz val="18"/>
      <color theme="1"/>
      <name val="Harlow Solid Italic"/>
      <family val="5"/>
    </font>
    <font>
      <b/>
      <sz val="16"/>
      <color theme="1"/>
      <name val="Harlow Solid Italic"/>
      <family val="5"/>
    </font>
    <font>
      <b/>
      <sz val="14"/>
      <color theme="0"/>
      <name val="Harlow Solid Italic"/>
      <family val="5"/>
    </font>
    <font>
      <b/>
      <u val="single"/>
      <sz val="16"/>
      <color theme="10"/>
      <name val="Calibri"/>
      <family val="2"/>
    </font>
    <font>
      <b/>
      <u val="single"/>
      <sz val="18"/>
      <color theme="10"/>
      <name val="Calibri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gradientFill degree="90">
        <stop position="0">
          <color theme="0"/>
        </stop>
        <stop position="1">
          <color rgb="FFFF0000"/>
        </stop>
      </gradientFill>
    </fill>
    <fill>
      <gradientFill degree="90">
        <stop position="0">
          <color theme="0"/>
        </stop>
        <stop position="1">
          <color rgb="FFFF0000"/>
        </stop>
      </gradientFill>
    </fill>
    <fill>
      <gradientFill degree="90">
        <stop position="0">
          <color theme="8" tint="0.5999900102615356"/>
        </stop>
        <stop position="0.5">
          <color theme="8" tint="-0.2509700059890747"/>
        </stop>
        <stop position="1">
          <color theme="8" tint="0.5999900102615356"/>
        </stop>
      </gradientFill>
    </fill>
    <fill>
      <gradientFill degree="90">
        <stop position="0">
          <color theme="8" tint="0.5999900102615356"/>
        </stop>
        <stop position="0.5">
          <color theme="8" tint="-0.2509700059890747"/>
        </stop>
        <stop position="1">
          <color theme="8" tint="0.5999900102615356"/>
        </stop>
      </gradientFill>
    </fill>
    <fill>
      <gradientFill degree="90">
        <stop position="0">
          <color theme="8" tint="0.5999900102615356"/>
        </stop>
        <stop position="0.5">
          <color theme="8" tint="-0.2509700059890747"/>
        </stop>
        <stop position="1">
          <color theme="8" tint="0.5999900102615356"/>
        </stop>
      </gradientFill>
    </fill>
    <fill>
      <gradientFill degree="90">
        <stop position="0">
          <color theme="8" tint="0.5999900102615356"/>
        </stop>
        <stop position="0.5">
          <color theme="8" tint="-0.2509700059890747"/>
        </stop>
        <stop position="1">
          <color theme="8" tint="0.5999900102615356"/>
        </stop>
      </gradientFill>
    </fill>
    <fill>
      <gradientFill degree="90">
        <stop position="0">
          <color theme="6" tint="0.40000998973846436"/>
        </stop>
        <stop position="0.5">
          <color rgb="FF92D050"/>
        </stop>
        <stop position="1">
          <color theme="6" tint="0.40000998973846436"/>
        </stop>
      </gradientFill>
    </fill>
    <fill>
      <gradientFill degree="90">
        <stop position="0">
          <color theme="6" tint="0.40000998973846436"/>
        </stop>
        <stop position="0.5">
          <color rgb="FF92D050"/>
        </stop>
        <stop position="1">
          <color theme="6" tint="0.40000998973846436"/>
        </stop>
      </gradientFill>
    </fill>
    <fill>
      <gradientFill degree="90">
        <stop position="0">
          <color theme="2"/>
        </stop>
        <stop position="0.5">
          <color theme="6" tint="0.40000998973846436"/>
        </stop>
        <stop position="1">
          <color theme="2"/>
        </stop>
      </gradientFill>
    </fill>
    <fill>
      <gradientFill degree="90">
        <stop position="0">
          <color theme="2"/>
        </stop>
        <stop position="0.5">
          <color theme="6" tint="0.40000998973846436"/>
        </stop>
        <stop position="1">
          <color theme="2"/>
        </stop>
      </gradientFill>
    </fill>
    <fill>
      <patternFill patternType="solid">
        <fgColor rgb="FFFFFF00"/>
        <bgColor indexed="64"/>
      </patternFill>
    </fill>
    <fill>
      <gradientFill degree="90">
        <stop position="0">
          <color theme="2"/>
        </stop>
        <stop position="0.5">
          <color theme="8" tint="0.40000998973846436"/>
        </stop>
        <stop position="1">
          <color theme="2"/>
        </stop>
      </gradientFill>
    </fill>
    <fill>
      <gradientFill degree="90">
        <stop position="0">
          <color theme="2"/>
        </stop>
        <stop position="0.5">
          <color theme="8" tint="0.40000998973846436"/>
        </stop>
        <stop position="1">
          <color theme="2"/>
        </stop>
      </gradientFill>
    </fill>
    <fill>
      <gradientFill degree="90">
        <stop position="0">
          <color theme="2"/>
        </stop>
        <stop position="0.5">
          <color theme="8" tint="0.40000998973846436"/>
        </stop>
        <stop position="1">
          <color theme="2"/>
        </stop>
      </gradientFill>
    </fill>
    <fill>
      <gradientFill degree="90">
        <stop position="0">
          <color theme="2"/>
        </stop>
        <stop position="0.5">
          <color theme="6" tint="0.40000998973846436"/>
        </stop>
        <stop position="1">
          <color theme="2"/>
        </stop>
      </gradientFill>
    </fill>
    <fill>
      <gradientFill degree="90">
        <stop position="0">
          <color theme="0"/>
        </stop>
        <stop position="1">
          <color rgb="FFFF0000"/>
        </stop>
      </gradientFill>
    </fill>
    <fill>
      <gradientFill degree="90">
        <stop position="0">
          <color theme="6" tint="0.40000998973846436"/>
        </stop>
        <stop position="0.5">
          <color rgb="FF92D050"/>
        </stop>
        <stop position="1">
          <color theme="6" tint="0.40000998973846436"/>
        </stop>
      </gradientFill>
    </fill>
    <fill>
      <gradientFill degree="90">
        <stop position="0">
          <color theme="8" tint="0.5999900102615356"/>
        </stop>
        <stop position="0.5">
          <color theme="8" tint="-0.2509700059890747"/>
        </stop>
        <stop position="1">
          <color theme="8" tint="0.5999900102615356"/>
        </stop>
      </gradientFill>
    </fill>
    <fill>
      <gradientFill degree="90">
        <stop position="0">
          <color theme="8" tint="0.5999900102615356"/>
        </stop>
        <stop position="0.5">
          <color theme="8" tint="-0.2509700059890747"/>
        </stop>
        <stop position="1">
          <color theme="8" tint="0.5999900102615356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49" fillId="0" borderId="8" applyNumberFormat="0" applyFill="0" applyAlignment="0" applyProtection="0"/>
    <xf numFmtId="0" fontId="61" fillId="0" borderId="9" applyNumberFormat="0" applyFill="0" applyAlignment="0" applyProtection="0"/>
  </cellStyleXfs>
  <cellXfs count="18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6" fillId="0" borderId="0" xfId="56" applyAlignment="1">
      <alignment/>
    </xf>
    <xf numFmtId="0" fontId="62" fillId="0" borderId="0" xfId="0" applyFont="1" applyAlignment="1">
      <alignment horizontal="center"/>
    </xf>
    <xf numFmtId="0" fontId="63" fillId="1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4" fillId="33" borderId="11" xfId="0" applyFont="1" applyFill="1" applyBorder="1" applyAlignment="1">
      <alignment horizontal="right" vertical="center"/>
    </xf>
    <xf numFmtId="0" fontId="64" fillId="33" borderId="12" xfId="0" applyFont="1" applyFill="1" applyBorder="1" applyAlignment="1">
      <alignment horizontal="center" vertical="center"/>
    </xf>
    <xf numFmtId="0" fontId="63" fillId="33" borderId="13" xfId="0" applyFont="1" applyFill="1" applyBorder="1" applyAlignment="1">
      <alignment horizontal="center" vertical="center"/>
    </xf>
    <xf numFmtId="0" fontId="63" fillId="10" borderId="14" xfId="0" applyFont="1" applyFill="1" applyBorder="1" applyAlignment="1">
      <alignment horizontal="center" vertical="center"/>
    </xf>
    <xf numFmtId="0" fontId="65" fillId="10" borderId="13" xfId="0" applyFont="1" applyFill="1" applyBorder="1" applyAlignment="1">
      <alignment horizontal="center" vertical="center"/>
    </xf>
    <xf numFmtId="0" fontId="64" fillId="2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169" fontId="64" fillId="0" borderId="13" xfId="0" applyNumberFormat="1" applyFont="1" applyBorder="1" applyAlignment="1">
      <alignment horizontal="center" vertical="center"/>
    </xf>
    <xf numFmtId="0" fontId="64" fillId="2" borderId="15" xfId="0" applyFont="1" applyFill="1" applyBorder="1" applyAlignment="1">
      <alignment horizontal="center" vertical="center"/>
    </xf>
    <xf numFmtId="0" fontId="64" fillId="2" borderId="14" xfId="0" applyFont="1" applyFill="1" applyBorder="1" applyAlignment="1">
      <alignment horizontal="center" vertical="center"/>
    </xf>
    <xf numFmtId="0" fontId="64" fillId="2" borderId="10" xfId="0" applyFont="1" applyFill="1" applyBorder="1" applyAlignment="1">
      <alignment horizontal="center" vertical="center"/>
    </xf>
    <xf numFmtId="169" fontId="64" fillId="34" borderId="13" xfId="0" applyNumberFormat="1" applyFont="1" applyFill="1" applyBorder="1" applyAlignment="1">
      <alignment horizontal="center" vertical="center"/>
    </xf>
    <xf numFmtId="0" fontId="66" fillId="20" borderId="13" xfId="33" applyFont="1" applyBorder="1" applyAlignment="1">
      <alignment horizontal="center" vertical="center"/>
    </xf>
    <xf numFmtId="0" fontId="64" fillId="33" borderId="13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169" fontId="67" fillId="0" borderId="13" xfId="0" applyNumberFormat="1" applyFont="1" applyBorder="1" applyAlignment="1">
      <alignment vertical="center"/>
    </xf>
    <xf numFmtId="169" fontId="67" fillId="33" borderId="13" xfId="0" applyNumberFormat="1" applyFont="1" applyFill="1" applyBorder="1" applyAlignment="1">
      <alignment vertical="center"/>
    </xf>
    <xf numFmtId="169" fontId="0" fillId="0" borderId="13" xfId="0" applyNumberFormat="1" applyBorder="1" applyAlignment="1">
      <alignment vertical="center"/>
    </xf>
    <xf numFmtId="169" fontId="0" fillId="0" borderId="0" xfId="0" applyNumberFormat="1" applyAlignment="1">
      <alignment vertical="center"/>
    </xf>
    <xf numFmtId="0" fontId="0" fillId="35" borderId="0" xfId="0" applyFill="1" applyAlignment="1">
      <alignment/>
    </xf>
    <xf numFmtId="0" fontId="0" fillId="35" borderId="13" xfId="0" applyFill="1" applyBorder="1" applyAlignment="1">
      <alignment/>
    </xf>
    <xf numFmtId="0" fontId="0" fillId="35" borderId="11" xfId="0" applyFill="1" applyBorder="1" applyAlignment="1">
      <alignment/>
    </xf>
    <xf numFmtId="0" fontId="68" fillId="36" borderId="16" xfId="0" applyFont="1" applyFill="1" applyBorder="1" applyAlignment="1">
      <alignment horizontal="center" vertical="center"/>
    </xf>
    <xf numFmtId="0" fontId="0" fillId="35" borderId="17" xfId="0" applyFill="1" applyBorder="1" applyAlignment="1">
      <alignment/>
    </xf>
    <xf numFmtId="0" fontId="69" fillId="36" borderId="18" xfId="0" applyFont="1" applyFill="1" applyBorder="1" applyAlignment="1">
      <alignment horizontal="center" vertical="center"/>
    </xf>
    <xf numFmtId="0" fontId="65" fillId="36" borderId="19" xfId="0" applyFont="1" applyFill="1" applyBorder="1" applyAlignment="1">
      <alignment horizontal="center" vertical="center"/>
    </xf>
    <xf numFmtId="0" fontId="65" fillId="36" borderId="15" xfId="0" applyFont="1" applyFill="1" applyBorder="1" applyAlignment="1">
      <alignment horizontal="center" vertical="center"/>
    </xf>
    <xf numFmtId="169" fontId="0" fillId="0" borderId="13" xfId="0" applyNumberFormat="1" applyFill="1" applyBorder="1" applyAlignment="1">
      <alignment vertical="center"/>
    </xf>
    <xf numFmtId="169" fontId="0" fillId="8" borderId="13" xfId="0" applyNumberFormat="1" applyFill="1" applyBorder="1" applyAlignment="1">
      <alignment vertical="center"/>
    </xf>
    <xf numFmtId="169" fontId="0" fillId="2" borderId="13" xfId="0" applyNumberFormat="1" applyFill="1" applyBorder="1" applyAlignment="1">
      <alignment horizontal="right" vertical="center"/>
    </xf>
    <xf numFmtId="169" fontId="0" fillId="0" borderId="13" xfId="0" applyNumberFormat="1" applyBorder="1" applyAlignment="1">
      <alignment/>
    </xf>
    <xf numFmtId="169" fontId="0" fillId="16" borderId="13" xfId="0" applyNumberFormat="1" applyFill="1" applyBorder="1" applyAlignment="1">
      <alignment vertical="center"/>
    </xf>
    <xf numFmtId="0" fontId="63" fillId="37" borderId="13" xfId="0" applyFont="1" applyFill="1" applyBorder="1" applyAlignment="1">
      <alignment horizontal="center"/>
    </xf>
    <xf numFmtId="1" fontId="0" fillId="0" borderId="13" xfId="0" applyNumberFormat="1" applyBorder="1" applyAlignment="1">
      <alignment/>
    </xf>
    <xf numFmtId="0" fontId="63" fillId="9" borderId="13" xfId="0" applyFont="1" applyFill="1" applyBorder="1" applyAlignment="1">
      <alignment horizontal="center"/>
    </xf>
    <xf numFmtId="0" fontId="61" fillId="9" borderId="0" xfId="0" applyFont="1" applyFill="1" applyAlignment="1">
      <alignment horizontal="center"/>
    </xf>
    <xf numFmtId="0" fontId="0" fillId="0" borderId="13" xfId="0" applyBorder="1" applyAlignment="1">
      <alignment/>
    </xf>
    <xf numFmtId="0" fontId="6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65" fillId="15" borderId="15" xfId="0" applyFont="1" applyFill="1" applyBorder="1" applyAlignment="1">
      <alignment horizontal="center"/>
    </xf>
    <xf numFmtId="0" fontId="65" fillId="37" borderId="20" xfId="0" applyFont="1" applyFill="1" applyBorder="1" applyAlignment="1">
      <alignment/>
    </xf>
    <xf numFmtId="0" fontId="0" fillId="37" borderId="21" xfId="0" applyFill="1" applyBorder="1" applyAlignment="1">
      <alignment/>
    </xf>
    <xf numFmtId="0" fontId="63" fillId="37" borderId="0" xfId="0" applyFont="1" applyFill="1" applyBorder="1" applyAlignment="1">
      <alignment horizontal="center"/>
    </xf>
    <xf numFmtId="0" fontId="65" fillId="37" borderId="22" xfId="0" applyFont="1" applyFill="1" applyBorder="1" applyAlignment="1">
      <alignment/>
    </xf>
    <xf numFmtId="0" fontId="63" fillId="37" borderId="0" xfId="0" applyFont="1" applyFill="1" applyAlignment="1">
      <alignment horizontal="center" vertical="center"/>
    </xf>
    <xf numFmtId="1" fontId="64" fillId="15" borderId="15" xfId="0" applyNumberFormat="1" applyFont="1" applyFill="1" applyBorder="1" applyAlignment="1">
      <alignment/>
    </xf>
    <xf numFmtId="0" fontId="64" fillId="37" borderId="13" xfId="0" applyFont="1" applyFill="1" applyBorder="1" applyAlignment="1">
      <alignment horizontal="center" vertical="center"/>
    </xf>
    <xf numFmtId="0" fontId="0" fillId="10" borderId="17" xfId="0" applyFill="1" applyBorder="1" applyAlignment="1">
      <alignment vertical="center"/>
    </xf>
    <xf numFmtId="0" fontId="0" fillId="37" borderId="13" xfId="0" applyFill="1" applyBorder="1" applyAlignment="1">
      <alignment/>
    </xf>
    <xf numFmtId="1" fontId="0" fillId="15" borderId="13" xfId="0" applyNumberFormat="1" applyFill="1" applyBorder="1" applyAlignment="1">
      <alignment/>
    </xf>
    <xf numFmtId="0" fontId="0" fillId="37" borderId="0" xfId="0" applyFill="1" applyAlignment="1">
      <alignment/>
    </xf>
    <xf numFmtId="0" fontId="0" fillId="0" borderId="23" xfId="0" applyFill="1" applyBorder="1" applyAlignment="1">
      <alignment/>
    </xf>
    <xf numFmtId="0" fontId="61" fillId="0" borderId="13" xfId="0" applyFont="1" applyBorder="1" applyAlignment="1">
      <alignment/>
    </xf>
    <xf numFmtId="0" fontId="61" fillId="16" borderId="14" xfId="0" applyFont="1" applyFill="1" applyBorder="1" applyAlignment="1">
      <alignment horizontal="center" vertical="center"/>
    </xf>
    <xf numFmtId="0" fontId="61" fillId="16" borderId="13" xfId="0" applyFont="1" applyFill="1" applyBorder="1" applyAlignment="1">
      <alignment horizontal="center" vertical="center"/>
    </xf>
    <xf numFmtId="0" fontId="70" fillId="16" borderId="13" xfId="0" applyFont="1" applyFill="1" applyBorder="1" applyAlignment="1">
      <alignment horizontal="center" vertical="center"/>
    </xf>
    <xf numFmtId="0" fontId="61" fillId="0" borderId="11" xfId="0" applyFont="1" applyBorder="1" applyAlignment="1">
      <alignment vertical="center"/>
    </xf>
    <xf numFmtId="183" fontId="0" fillId="0" borderId="13" xfId="0" applyNumberFormat="1" applyBorder="1" applyAlignment="1">
      <alignment/>
    </xf>
    <xf numFmtId="0" fontId="63" fillId="0" borderId="13" xfId="0" applyFont="1" applyBorder="1" applyAlignment="1">
      <alignment horizontal="right" vertical="center"/>
    </xf>
    <xf numFmtId="0" fontId="71" fillId="6" borderId="13" xfId="0" applyFont="1" applyFill="1" applyBorder="1" applyAlignment="1">
      <alignment horizontal="center" vertical="center"/>
    </xf>
    <xf numFmtId="0" fontId="0" fillId="6" borderId="13" xfId="0" applyFill="1" applyBorder="1" applyAlignment="1">
      <alignment/>
    </xf>
    <xf numFmtId="183" fontId="0" fillId="6" borderId="13" xfId="0" applyNumberFormat="1" applyFill="1" applyBorder="1" applyAlignment="1">
      <alignment/>
    </xf>
    <xf numFmtId="0" fontId="61" fillId="9" borderId="13" xfId="0" applyFont="1" applyFill="1" applyBorder="1" applyAlignment="1">
      <alignment horizontal="center"/>
    </xf>
    <xf numFmtId="169" fontId="0" fillId="0" borderId="0" xfId="0" applyNumberFormat="1" applyAlignment="1">
      <alignment/>
    </xf>
    <xf numFmtId="169" fontId="0" fillId="0" borderId="13" xfId="0" applyNumberFormat="1" applyFill="1" applyBorder="1" applyAlignment="1">
      <alignment/>
    </xf>
    <xf numFmtId="169" fontId="64" fillId="15" borderId="24" xfId="0" applyNumberFormat="1" applyFont="1" applyFill="1" applyBorder="1" applyAlignment="1">
      <alignment horizontal="center"/>
    </xf>
    <xf numFmtId="169" fontId="61" fillId="3" borderId="13" xfId="0" applyNumberFormat="1" applyFont="1" applyFill="1" applyBorder="1" applyAlignment="1" applyProtection="1">
      <alignment/>
      <protection locked="0"/>
    </xf>
    <xf numFmtId="169" fontId="64" fillId="15" borderId="15" xfId="0" applyNumberFormat="1" applyFont="1" applyFill="1" applyBorder="1" applyAlignment="1">
      <alignment/>
    </xf>
    <xf numFmtId="0" fontId="64" fillId="0" borderId="13" xfId="0" applyFont="1" applyBorder="1" applyAlignment="1">
      <alignment horizontal="right" vertical="center"/>
    </xf>
    <xf numFmtId="0" fontId="64" fillId="0" borderId="10" xfId="0" applyFont="1" applyFill="1" applyBorder="1" applyAlignment="1">
      <alignment horizontal="right" vertical="center"/>
    </xf>
    <xf numFmtId="0" fontId="64" fillId="2" borderId="13" xfId="0" applyFont="1" applyFill="1" applyBorder="1" applyAlignment="1">
      <alignment horizontal="right" vertical="center"/>
    </xf>
    <xf numFmtId="169" fontId="65" fillId="2" borderId="13" xfId="0" applyNumberFormat="1" applyFont="1" applyFill="1" applyBorder="1" applyAlignment="1">
      <alignment horizontal="left" vertical="center"/>
    </xf>
    <xf numFmtId="0" fontId="72" fillId="38" borderId="23" xfId="0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right"/>
    </xf>
    <xf numFmtId="0" fontId="65" fillId="0" borderId="0" xfId="0" applyFont="1" applyFill="1" applyBorder="1" applyAlignment="1">
      <alignment horizontal="right"/>
    </xf>
    <xf numFmtId="0" fontId="65" fillId="0" borderId="13" xfId="0" applyFont="1" applyBorder="1" applyAlignment="1">
      <alignment horizontal="right"/>
    </xf>
    <xf numFmtId="0" fontId="64" fillId="0" borderId="0" xfId="0" applyFont="1" applyAlignment="1">
      <alignment/>
    </xf>
    <xf numFmtId="169" fontId="64" fillId="0" borderId="0" xfId="0" applyNumberFormat="1" applyFont="1" applyFill="1" applyBorder="1" applyAlignment="1">
      <alignment/>
    </xf>
    <xf numFmtId="169" fontId="64" fillId="2" borderId="11" xfId="0" applyNumberFormat="1" applyFont="1" applyFill="1" applyBorder="1" applyAlignment="1">
      <alignment/>
    </xf>
    <xf numFmtId="169" fontId="64" fillId="2" borderId="13" xfId="0" applyNumberFormat="1" applyFont="1" applyFill="1" applyBorder="1" applyAlignment="1">
      <alignment/>
    </xf>
    <xf numFmtId="0" fontId="68" fillId="0" borderId="13" xfId="0" applyFont="1" applyFill="1" applyBorder="1" applyAlignment="1">
      <alignment horizontal="center" vertical="center"/>
    </xf>
    <xf numFmtId="0" fontId="65" fillId="0" borderId="18" xfId="0" applyFont="1" applyFill="1" applyBorder="1" applyAlignment="1">
      <alignment horizontal="left"/>
    </xf>
    <xf numFmtId="0" fontId="65" fillId="0" borderId="0" xfId="0" applyFont="1" applyAlignment="1">
      <alignment/>
    </xf>
    <xf numFmtId="169" fontId="64" fillId="39" borderId="13" xfId="0" applyNumberFormat="1" applyFont="1" applyFill="1" applyBorder="1" applyAlignment="1">
      <alignment/>
    </xf>
    <xf numFmtId="169" fontId="73" fillId="0" borderId="13" xfId="0" applyNumberFormat="1" applyFont="1" applyBorder="1" applyAlignment="1">
      <alignment/>
    </xf>
    <xf numFmtId="0" fontId="74" fillId="0" borderId="0" xfId="0" applyFont="1" applyAlignment="1">
      <alignment horizontal="center"/>
    </xf>
    <xf numFmtId="169" fontId="44" fillId="0" borderId="0" xfId="0" applyNumberFormat="1" applyFont="1" applyAlignment="1">
      <alignment/>
    </xf>
    <xf numFmtId="0" fontId="0" fillId="33" borderId="23" xfId="0" applyFill="1" applyBorder="1" applyAlignment="1">
      <alignment horizontal="center" vertical="center"/>
    </xf>
    <xf numFmtId="0" fontId="0" fillId="35" borderId="12" xfId="0" applyFill="1" applyBorder="1" applyAlignment="1">
      <alignment/>
    </xf>
    <xf numFmtId="0" fontId="0" fillId="33" borderId="25" xfId="0" applyFill="1" applyBorder="1" applyAlignment="1">
      <alignment horizontal="center" vertical="center"/>
    </xf>
    <xf numFmtId="0" fontId="61" fillId="35" borderId="17" xfId="0" applyFont="1" applyFill="1" applyBorder="1" applyAlignment="1">
      <alignment/>
    </xf>
    <xf numFmtId="0" fontId="64" fillId="2" borderId="18" xfId="0" applyFont="1" applyFill="1" applyBorder="1" applyAlignment="1">
      <alignment horizontal="center" vertical="center"/>
    </xf>
    <xf numFmtId="10" fontId="64" fillId="0" borderId="18" xfId="0" applyNumberFormat="1" applyFont="1" applyBorder="1" applyAlignment="1">
      <alignment vertical="center"/>
    </xf>
    <xf numFmtId="0" fontId="0" fillId="2" borderId="26" xfId="0" applyFill="1" applyBorder="1" applyAlignment="1">
      <alignment/>
    </xf>
    <xf numFmtId="0" fontId="0" fillId="2" borderId="0" xfId="0" applyFill="1" applyAlignment="1">
      <alignment/>
    </xf>
    <xf numFmtId="0" fontId="63" fillId="10" borderId="27" xfId="0" applyFont="1" applyFill="1" applyBorder="1" applyAlignment="1">
      <alignment horizontal="right" vertical="center"/>
    </xf>
    <xf numFmtId="0" fontId="0" fillId="10" borderId="28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40" borderId="29" xfId="0" applyFill="1" applyBorder="1" applyAlignment="1">
      <alignment/>
    </xf>
    <xf numFmtId="0" fontId="0" fillId="41" borderId="30" xfId="0" applyFill="1" applyBorder="1" applyAlignment="1">
      <alignment/>
    </xf>
    <xf numFmtId="0" fontId="0" fillId="42" borderId="31" xfId="0" applyFill="1" applyBorder="1" applyAlignment="1">
      <alignment/>
    </xf>
    <xf numFmtId="0" fontId="75" fillId="43" borderId="0" xfId="45" applyFont="1" applyFill="1" applyBorder="1" applyAlignment="1">
      <alignment horizontal="center" vertical="center"/>
    </xf>
    <xf numFmtId="0" fontId="0" fillId="44" borderId="0" xfId="0" applyFill="1" applyBorder="1" applyAlignment="1">
      <alignment/>
    </xf>
    <xf numFmtId="0" fontId="0" fillId="45" borderId="32" xfId="0" applyFill="1" applyBorder="1" applyAlignment="1">
      <alignment/>
    </xf>
    <xf numFmtId="0" fontId="0" fillId="46" borderId="31" xfId="0" applyFill="1" applyBorder="1" applyAlignment="1">
      <alignment/>
    </xf>
    <xf numFmtId="0" fontId="0" fillId="47" borderId="32" xfId="0" applyFill="1" applyBorder="1" applyAlignment="1">
      <alignment/>
    </xf>
    <xf numFmtId="0" fontId="0" fillId="48" borderId="31" xfId="0" applyFill="1" applyBorder="1" applyAlignment="1">
      <alignment vertical="center"/>
    </xf>
    <xf numFmtId="0" fontId="0" fillId="49" borderId="32" xfId="0" applyFill="1" applyBorder="1" applyAlignment="1">
      <alignment vertical="center"/>
    </xf>
    <xf numFmtId="0" fontId="44" fillId="0" borderId="0" xfId="0" applyFont="1" applyAlignment="1">
      <alignment/>
    </xf>
    <xf numFmtId="14" fontId="76" fillId="50" borderId="12" xfId="0" applyNumberFormat="1" applyFont="1" applyFill="1" applyBorder="1" applyAlignment="1" applyProtection="1">
      <alignment horizontal="center" vertical="center"/>
      <protection locked="0"/>
    </xf>
    <xf numFmtId="0" fontId="0" fillId="50" borderId="12" xfId="0" applyFill="1" applyBorder="1" applyAlignment="1" applyProtection="1">
      <alignment vertical="center"/>
      <protection locked="0"/>
    </xf>
    <xf numFmtId="169" fontId="67" fillId="50" borderId="13" xfId="0" applyNumberFormat="1" applyFont="1" applyFill="1" applyBorder="1" applyAlignment="1" applyProtection="1">
      <alignment vertical="center"/>
      <protection locked="0"/>
    </xf>
    <xf numFmtId="169" fontId="0" fillId="50" borderId="13" xfId="0" applyNumberFormat="1" applyFill="1" applyBorder="1" applyAlignment="1" applyProtection="1">
      <alignment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61" fillId="34" borderId="13" xfId="0" applyFont="1" applyFill="1" applyBorder="1" applyAlignment="1" applyProtection="1">
      <alignment horizontal="left" vertical="center"/>
      <protection locked="0"/>
    </xf>
    <xf numFmtId="0" fontId="61" fillId="34" borderId="13" xfId="0" applyFont="1" applyFill="1" applyBorder="1" applyAlignment="1" applyProtection="1">
      <alignment vertical="center"/>
      <protection locked="0"/>
    </xf>
    <xf numFmtId="0" fontId="0" fillId="34" borderId="13" xfId="0" applyFill="1" applyBorder="1" applyAlignment="1" applyProtection="1">
      <alignment vertical="center"/>
      <protection locked="0"/>
    </xf>
    <xf numFmtId="0" fontId="64" fillId="6" borderId="13" xfId="0" applyFont="1" applyFill="1" applyBorder="1" applyAlignment="1" applyProtection="1">
      <alignment horizontal="center" vertical="center"/>
      <protection locked="0"/>
    </xf>
    <xf numFmtId="169" fontId="64" fillId="50" borderId="16" xfId="0" applyNumberFormat="1" applyFont="1" applyFill="1" applyBorder="1" applyAlignment="1" applyProtection="1">
      <alignment/>
      <protection locked="0"/>
    </xf>
    <xf numFmtId="169" fontId="64" fillId="50" borderId="13" xfId="0" applyNumberFormat="1" applyFont="1" applyFill="1" applyBorder="1" applyAlignment="1" applyProtection="1">
      <alignment/>
      <protection locked="0"/>
    </xf>
    <xf numFmtId="0" fontId="61" fillId="50" borderId="11" xfId="0" applyFont="1" applyFill="1" applyBorder="1" applyAlignment="1" applyProtection="1">
      <alignment vertical="center"/>
      <protection locked="0"/>
    </xf>
    <xf numFmtId="169" fontId="0" fillId="50" borderId="13" xfId="0" applyNumberFormat="1" applyFill="1" applyBorder="1" applyAlignment="1" applyProtection="1">
      <alignment/>
      <protection locked="0"/>
    </xf>
    <xf numFmtId="12" fontId="77" fillId="10" borderId="11" xfId="0" applyNumberFormat="1" applyFont="1" applyFill="1" applyBorder="1" applyAlignment="1">
      <alignment horizontal="center" vertical="center"/>
    </xf>
    <xf numFmtId="12" fontId="78" fillId="10" borderId="17" xfId="0" applyNumberFormat="1" applyFont="1" applyFill="1" applyBorder="1" applyAlignment="1">
      <alignment vertical="center"/>
    </xf>
    <xf numFmtId="0" fontId="0" fillId="10" borderId="33" xfId="0" applyFill="1" applyBorder="1" applyAlignment="1">
      <alignment vertical="center"/>
    </xf>
    <xf numFmtId="0" fontId="79" fillId="51" borderId="31" xfId="0" applyFont="1" applyFill="1" applyBorder="1" applyAlignment="1">
      <alignment horizontal="center" vertical="center"/>
    </xf>
    <xf numFmtId="0" fontId="79" fillId="52" borderId="0" xfId="0" applyFont="1" applyFill="1" applyBorder="1" applyAlignment="1">
      <alignment horizontal="center" vertical="center"/>
    </xf>
    <xf numFmtId="0" fontId="0" fillId="53" borderId="32" xfId="0" applyFill="1" applyBorder="1" applyAlignment="1">
      <alignment/>
    </xf>
    <xf numFmtId="0" fontId="68" fillId="54" borderId="0" xfId="0" applyFont="1" applyFill="1" applyBorder="1" applyAlignment="1">
      <alignment horizontal="center" vertical="center"/>
    </xf>
    <xf numFmtId="0" fontId="80" fillId="55" borderId="34" xfId="0" applyFont="1" applyFill="1" applyBorder="1" applyAlignment="1">
      <alignment horizontal="center" vertical="center"/>
    </xf>
    <xf numFmtId="0" fontId="81" fillId="56" borderId="0" xfId="0" applyFont="1" applyFill="1" applyBorder="1" applyAlignment="1">
      <alignment horizontal="center" vertical="center"/>
    </xf>
    <xf numFmtId="0" fontId="75" fillId="57" borderId="0" xfId="45" applyFont="1" applyFill="1" applyBorder="1" applyAlignment="1">
      <alignment horizontal="center" vertical="center"/>
    </xf>
    <xf numFmtId="0" fontId="82" fillId="58" borderId="0" xfId="0" applyFont="1" applyFill="1" applyBorder="1" applyAlignment="1">
      <alignment horizontal="center" vertical="center"/>
    </xf>
    <xf numFmtId="0" fontId="83" fillId="59" borderId="35" xfId="45" applyFont="1" applyFill="1" applyBorder="1" applyAlignment="1">
      <alignment horizontal="center" vertical="center"/>
    </xf>
    <xf numFmtId="0" fontId="65" fillId="60" borderId="36" xfId="0" applyFont="1" applyFill="1" applyBorder="1" applyAlignment="1">
      <alignment horizontal="center" vertical="center"/>
    </xf>
    <xf numFmtId="0" fontId="83" fillId="61" borderId="36" xfId="45" applyFont="1" applyFill="1" applyBorder="1" applyAlignment="1">
      <alignment horizontal="center" vertical="center"/>
    </xf>
    <xf numFmtId="0" fontId="65" fillId="62" borderId="37" xfId="0" applyFont="1" applyFill="1" applyBorder="1" applyAlignment="1">
      <alignment horizontal="center" vertical="center"/>
    </xf>
    <xf numFmtId="0" fontId="68" fillId="36" borderId="12" xfId="0" applyFont="1" applyFill="1" applyBorder="1" applyAlignment="1">
      <alignment horizontal="center" vertical="center"/>
    </xf>
    <xf numFmtId="0" fontId="68" fillId="36" borderId="17" xfId="0" applyFont="1" applyFill="1" applyBorder="1" applyAlignment="1">
      <alignment horizontal="center" vertical="center"/>
    </xf>
    <xf numFmtId="0" fontId="68" fillId="36" borderId="11" xfId="0" applyFont="1" applyFill="1" applyBorder="1" applyAlignment="1">
      <alignment horizontal="center" vertical="center"/>
    </xf>
    <xf numFmtId="169" fontId="6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69" fontId="64" fillId="0" borderId="38" xfId="0" applyNumberFormat="1" applyFont="1" applyBorder="1" applyAlignment="1">
      <alignment horizontal="center" vertical="center"/>
    </xf>
    <xf numFmtId="0" fontId="0" fillId="0" borderId="38" xfId="0" applyBorder="1" applyAlignment="1">
      <alignment/>
    </xf>
    <xf numFmtId="169" fontId="64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0" fontId="69" fillId="38" borderId="39" xfId="0" applyFont="1" applyFill="1" applyBorder="1" applyAlignment="1">
      <alignment horizontal="center" vertical="center"/>
    </xf>
    <xf numFmtId="0" fontId="69" fillId="38" borderId="22" xfId="0" applyFont="1" applyFill="1" applyBorder="1" applyAlignment="1">
      <alignment horizontal="center" vertical="center"/>
    </xf>
    <xf numFmtId="0" fontId="69" fillId="38" borderId="25" xfId="0" applyFont="1" applyFill="1" applyBorder="1" applyAlignment="1">
      <alignment horizontal="center" vertical="center"/>
    </xf>
    <xf numFmtId="0" fontId="83" fillId="7" borderId="39" xfId="45" applyFont="1" applyFill="1" applyBorder="1" applyAlignment="1">
      <alignment horizontal="center"/>
    </xf>
    <xf numFmtId="0" fontId="65" fillId="7" borderId="22" xfId="0" applyFont="1" applyFill="1" applyBorder="1" applyAlignment="1">
      <alignment horizontal="center"/>
    </xf>
    <xf numFmtId="0" fontId="65" fillId="7" borderId="25" xfId="0" applyFont="1" applyFill="1" applyBorder="1" applyAlignment="1">
      <alignment horizontal="center"/>
    </xf>
    <xf numFmtId="0" fontId="64" fillId="2" borderId="3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64" fillId="2" borderId="31" xfId="0" applyFont="1" applyFill="1" applyBorder="1" applyAlignment="1">
      <alignment horizontal="center" vertical="center"/>
    </xf>
    <xf numFmtId="0" fontId="64" fillId="2" borderId="0" xfId="0" applyFont="1" applyFill="1" applyBorder="1" applyAlignment="1">
      <alignment horizontal="center" vertical="center"/>
    </xf>
    <xf numFmtId="0" fontId="64" fillId="2" borderId="39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34" xfId="0" applyBorder="1" applyAlignment="1">
      <alignment/>
    </xf>
    <xf numFmtId="0" fontId="64" fillId="2" borderId="32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77" fillId="12" borderId="39" xfId="0" applyFont="1" applyFill="1" applyBorder="1" applyAlignment="1">
      <alignment horizontal="center"/>
    </xf>
    <xf numFmtId="0" fontId="77" fillId="12" borderId="22" xfId="0" applyFont="1" applyFill="1" applyBorder="1" applyAlignment="1">
      <alignment/>
    </xf>
    <xf numFmtId="0" fontId="78" fillId="0" borderId="25" xfId="0" applyFont="1" applyBorder="1" applyAlignment="1">
      <alignment/>
    </xf>
    <xf numFmtId="0" fontId="84" fillId="7" borderId="39" xfId="45" applyFont="1" applyFill="1" applyBorder="1" applyAlignment="1">
      <alignment horizontal="center" vertical="center"/>
    </xf>
    <xf numFmtId="0" fontId="68" fillId="7" borderId="22" xfId="0" applyFont="1" applyFill="1" applyBorder="1" applyAlignment="1">
      <alignment horizontal="center" vertical="center"/>
    </xf>
    <xf numFmtId="0" fontId="68" fillId="7" borderId="25" xfId="0" applyFont="1" applyFill="1" applyBorder="1" applyAlignment="1">
      <alignment horizontal="center" vertical="center"/>
    </xf>
    <xf numFmtId="0" fontId="63" fillId="0" borderId="13" xfId="0" applyFont="1" applyBorder="1" applyAlignment="1">
      <alignment horizontal="right" vertical="center"/>
    </xf>
    <xf numFmtId="0" fontId="76" fillId="0" borderId="13" xfId="0" applyFont="1" applyBorder="1" applyAlignment="1">
      <alignment horizontal="right" vertical="center"/>
    </xf>
    <xf numFmtId="169" fontId="61" fillId="0" borderId="13" xfId="0" applyNumberFormat="1" applyFont="1" applyBorder="1" applyAlignment="1">
      <alignment horizontal="right" vertical="center"/>
    </xf>
    <xf numFmtId="0" fontId="63" fillId="16" borderId="13" xfId="0" applyFont="1" applyFill="1" applyBorder="1" applyAlignment="1">
      <alignment horizontal="center" vertical="center"/>
    </xf>
    <xf numFmtId="0" fontId="76" fillId="0" borderId="13" xfId="0" applyFont="1" applyBorder="1" applyAlignment="1">
      <alignment/>
    </xf>
    <xf numFmtId="49" fontId="61" fillId="38" borderId="13" xfId="0" applyNumberFormat="1" applyFont="1" applyFill="1" applyBorder="1" applyAlignment="1" applyProtection="1">
      <alignment horizontal="right"/>
      <protection locked="0"/>
    </xf>
    <xf numFmtId="0" fontId="61" fillId="0" borderId="13" xfId="0" applyFont="1" applyBorder="1" applyAlignment="1" applyProtection="1">
      <alignment horizontal="center" vertical="center"/>
      <protection locked="0"/>
    </xf>
    <xf numFmtId="169" fontId="61" fillId="50" borderId="11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9</xdr:row>
      <xdr:rowOff>247650</xdr:rowOff>
    </xdr:from>
    <xdr:to>
      <xdr:col>0</xdr:col>
      <xdr:colOff>809625</xdr:colOff>
      <xdr:row>10</xdr:row>
      <xdr:rowOff>219075</xdr:rowOff>
    </xdr:to>
    <xdr:sp>
      <xdr:nvSpPr>
        <xdr:cNvPr id="1" name="1 Flecha abajo"/>
        <xdr:cNvSpPr>
          <a:spLocks/>
        </xdr:cNvSpPr>
      </xdr:nvSpPr>
      <xdr:spPr>
        <a:xfrm flipH="1">
          <a:off x="428625" y="2533650"/>
          <a:ext cx="381000" cy="219075"/>
        </a:xfrm>
        <a:prstGeom prst="downArrow">
          <a:avLst>
            <a:gd name="adj" fmla="val 0"/>
          </a:avLst>
        </a:prstGeom>
        <a:solidFill>
          <a:srgbClr val="C0504D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m@estudionotarialmachado.com" TargetMode="External" /><Relationship Id="rId2" Type="http://schemas.openxmlformats.org/officeDocument/2006/relationships/hyperlink" Target="mailto:jm@estudionotarialmachado.com.uy" TargetMode="External" /><Relationship Id="rId3" Type="http://schemas.openxmlformats.org/officeDocument/2006/relationships/hyperlink" Target="http://www.estudionotarialmachado.com/" TargetMode="External" /><Relationship Id="rId4" Type="http://schemas.openxmlformats.org/officeDocument/2006/relationships/hyperlink" Target="http://www.estudionotarial.achado.com.uy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studionotarialmachado.com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studionotarialmachado.com/" TargetMode="External" /><Relationship Id="rId2" Type="http://schemas.openxmlformats.org/officeDocument/2006/relationships/hyperlink" Target="http://www.estudionotarialmachado.com.uy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331"/>
  <sheetViews>
    <sheetView showGridLines="0" showRowColHeaders="0" tabSelected="1" zoomScalePageLayoutView="0" workbookViewId="0" topLeftCell="A1">
      <selection activeCell="A12" sqref="A12"/>
    </sheetView>
  </sheetViews>
  <sheetFormatPr defaultColWidth="11.421875" defaultRowHeight="15"/>
  <cols>
    <col min="1" max="1" width="22.7109375" style="0" customWidth="1"/>
    <col min="2" max="2" width="57.57421875" style="0" customWidth="1"/>
    <col min="3" max="3" width="22.7109375" style="0" customWidth="1"/>
    <col min="4" max="4" width="22.57421875" style="0" customWidth="1"/>
    <col min="5" max="5" width="23.140625" style="0" customWidth="1"/>
    <col min="6" max="6" width="26.7109375" style="0" customWidth="1"/>
    <col min="9" max="9" width="18.57421875" style="0" customWidth="1"/>
    <col min="11" max="11" width="6.8515625" style="0" customWidth="1"/>
    <col min="12" max="12" width="18.140625" style="0" customWidth="1"/>
  </cols>
  <sheetData>
    <row r="1" spans="1:6" ht="24" customHeight="1">
      <c r="A1" s="108"/>
      <c r="B1" s="138" t="s">
        <v>105</v>
      </c>
      <c r="C1" s="138"/>
      <c r="D1" s="138"/>
      <c r="E1" s="138"/>
      <c r="F1" s="107"/>
    </row>
    <row r="2" spans="1:6" ht="19.5" customHeight="1">
      <c r="A2" s="113"/>
      <c r="B2" s="139" t="s">
        <v>102</v>
      </c>
      <c r="C2" s="139"/>
      <c r="D2" s="139"/>
      <c r="E2" s="139"/>
      <c r="F2" s="114"/>
    </row>
    <row r="3" spans="1:6" s="2" customFormat="1" ht="19.5" customHeight="1">
      <c r="A3" s="109"/>
      <c r="B3" s="110" t="s">
        <v>103</v>
      </c>
      <c r="C3" s="111"/>
      <c r="D3" s="140" t="s">
        <v>106</v>
      </c>
      <c r="E3" s="141"/>
      <c r="F3" s="112"/>
    </row>
    <row r="4" spans="1:6" ht="19.5" customHeight="1">
      <c r="A4" s="134" t="s">
        <v>101</v>
      </c>
      <c r="B4" s="135"/>
      <c r="C4" s="135"/>
      <c r="D4" s="135"/>
      <c r="E4" s="135"/>
      <c r="F4" s="136"/>
    </row>
    <row r="5" spans="1:6" ht="19.5" customHeight="1">
      <c r="A5" s="134"/>
      <c r="B5" s="135"/>
      <c r="C5" s="135"/>
      <c r="D5" s="135"/>
      <c r="E5" s="135"/>
      <c r="F5" s="136"/>
    </row>
    <row r="6" spans="1:6" ht="19.5" customHeight="1" thickBot="1">
      <c r="A6" s="115"/>
      <c r="B6" s="137" t="s">
        <v>104</v>
      </c>
      <c r="C6" s="137"/>
      <c r="D6" s="137"/>
      <c r="E6" s="137"/>
      <c r="F6" s="116"/>
    </row>
    <row r="7" spans="1:6" ht="19.5" customHeight="1" thickBot="1">
      <c r="A7" s="142" t="s">
        <v>99</v>
      </c>
      <c r="B7" s="143"/>
      <c r="C7" s="106"/>
      <c r="D7" s="144" t="s">
        <v>107</v>
      </c>
      <c r="E7" s="143"/>
      <c r="F7" s="145"/>
    </row>
    <row r="8" spans="1:6" ht="19.5" customHeight="1">
      <c r="A8" s="6" t="s">
        <v>11</v>
      </c>
      <c r="B8" s="104" t="s">
        <v>14</v>
      </c>
      <c r="C8" s="133"/>
      <c r="D8" s="133"/>
      <c r="E8" s="133"/>
      <c r="F8" s="105"/>
    </row>
    <row r="9" spans="1:6" ht="19.5" customHeight="1">
      <c r="A9" s="6" t="s">
        <v>13</v>
      </c>
      <c r="B9" s="8" t="s">
        <v>15</v>
      </c>
      <c r="C9" s="118" t="s">
        <v>72</v>
      </c>
      <c r="D9" s="9" t="s">
        <v>16</v>
      </c>
      <c r="E9" s="119"/>
      <c r="F9" s="56"/>
    </row>
    <row r="10" spans="1:6" ht="19.5" customHeight="1">
      <c r="A10" s="11" t="s">
        <v>8</v>
      </c>
      <c r="B10" s="131" t="s">
        <v>0</v>
      </c>
      <c r="C10" s="132"/>
      <c r="D10" s="12" t="s">
        <v>12</v>
      </c>
      <c r="E10" s="12" t="s">
        <v>12</v>
      </c>
      <c r="F10" s="13" t="s">
        <v>17</v>
      </c>
    </row>
    <row r="11" spans="1:6" ht="19.5" customHeight="1">
      <c r="A11" s="14"/>
      <c r="B11" s="10" t="s">
        <v>1</v>
      </c>
      <c r="C11" s="14"/>
      <c r="D11" s="10" t="s">
        <v>9</v>
      </c>
      <c r="E11" s="10" t="s">
        <v>10</v>
      </c>
      <c r="F11" s="15">
        <f>SUM(C12:C170)</f>
        <v>108100</v>
      </c>
    </row>
    <row r="12" spans="1:6" s="2" customFormat="1" ht="19.5" customHeight="1">
      <c r="A12" s="126" t="s">
        <v>10</v>
      </c>
      <c r="B12" s="122" t="s">
        <v>83</v>
      </c>
      <c r="C12" s="120">
        <v>3000</v>
      </c>
      <c r="D12" s="24">
        <f>IF(A12=D$11,C12,0)</f>
        <v>0</v>
      </c>
      <c r="E12" s="24">
        <f>IF(A12=E$11,C12,0)</f>
        <v>3000</v>
      </c>
      <c r="F12" s="16" t="s">
        <v>17</v>
      </c>
    </row>
    <row r="13" spans="1:6" ht="19.5" customHeight="1">
      <c r="A13" s="126" t="s">
        <v>9</v>
      </c>
      <c r="B13" s="122" t="s">
        <v>84</v>
      </c>
      <c r="C13" s="120">
        <v>15000</v>
      </c>
      <c r="D13" s="24">
        <f>IF(A13=D$11,C13,0)</f>
        <v>15000</v>
      </c>
      <c r="E13" s="24">
        <f>IF(A13=E$11,C13,0)</f>
        <v>0</v>
      </c>
      <c r="F13" s="17" t="s">
        <v>18</v>
      </c>
    </row>
    <row r="14" spans="1:6" s="2" customFormat="1" ht="19.5" customHeight="1">
      <c r="A14" s="126" t="s">
        <v>9</v>
      </c>
      <c r="B14" s="122" t="s">
        <v>85</v>
      </c>
      <c r="C14" s="120">
        <v>9000</v>
      </c>
      <c r="D14" s="24">
        <f aca="true" t="shared" si="0" ref="D14:D21">IF(A14=D$11,C14,0)</f>
        <v>9000</v>
      </c>
      <c r="E14" s="24">
        <f aca="true" t="shared" si="1" ref="E14:E21">IF(A14=E$11,C14,0)</f>
        <v>0</v>
      </c>
      <c r="F14" s="15">
        <f>SUM(D12:D170)</f>
        <v>46100</v>
      </c>
    </row>
    <row r="15" spans="1:6" s="2" customFormat="1" ht="19.5" customHeight="1">
      <c r="A15" s="126" t="s">
        <v>10</v>
      </c>
      <c r="B15" s="122"/>
      <c r="C15" s="120"/>
      <c r="D15" s="24">
        <f t="shared" si="0"/>
        <v>0</v>
      </c>
      <c r="E15" s="24">
        <f t="shared" si="1"/>
        <v>0</v>
      </c>
      <c r="F15" s="16" t="s">
        <v>17</v>
      </c>
    </row>
    <row r="16" spans="1:6" s="2" customFormat="1" ht="19.5" customHeight="1">
      <c r="A16" s="126" t="s">
        <v>10</v>
      </c>
      <c r="B16" s="122"/>
      <c r="C16" s="120"/>
      <c r="D16" s="24">
        <f t="shared" si="0"/>
        <v>0</v>
      </c>
      <c r="E16" s="24">
        <f t="shared" si="1"/>
        <v>0</v>
      </c>
      <c r="F16" s="18" t="s">
        <v>19</v>
      </c>
    </row>
    <row r="17" spans="1:6" s="2" customFormat="1" ht="19.5" customHeight="1">
      <c r="A17" s="126" t="s">
        <v>9</v>
      </c>
      <c r="B17" s="122"/>
      <c r="C17" s="120"/>
      <c r="D17" s="24">
        <f t="shared" si="0"/>
        <v>0</v>
      </c>
      <c r="E17" s="24">
        <f t="shared" si="1"/>
        <v>0</v>
      </c>
      <c r="F17" s="17" t="s">
        <v>10</v>
      </c>
    </row>
    <row r="18" spans="1:6" s="2" customFormat="1" ht="19.5" customHeight="1">
      <c r="A18" s="126" t="s">
        <v>9</v>
      </c>
      <c r="B18" s="122"/>
      <c r="C18" s="120"/>
      <c r="D18" s="24">
        <f t="shared" si="0"/>
        <v>0</v>
      </c>
      <c r="E18" s="24">
        <f t="shared" si="1"/>
        <v>0</v>
      </c>
      <c r="F18" s="15">
        <f>SUM(E12:E170)</f>
        <v>62000</v>
      </c>
    </row>
    <row r="19" spans="1:6" ht="19.5" customHeight="1">
      <c r="A19" s="126" t="s">
        <v>9</v>
      </c>
      <c r="B19" s="122"/>
      <c r="C19" s="120"/>
      <c r="D19" s="24">
        <f t="shared" si="0"/>
        <v>0</v>
      </c>
      <c r="E19" s="24">
        <f t="shared" si="1"/>
        <v>0</v>
      </c>
      <c r="F19" s="13" t="s">
        <v>20</v>
      </c>
    </row>
    <row r="20" spans="1:6" ht="19.5" customHeight="1">
      <c r="A20" s="126" t="s">
        <v>9</v>
      </c>
      <c r="B20" s="122"/>
      <c r="C20" s="120"/>
      <c r="D20" s="24">
        <f t="shared" si="0"/>
        <v>0</v>
      </c>
      <c r="E20" s="24">
        <f t="shared" si="1"/>
        <v>0</v>
      </c>
      <c r="F20" s="19">
        <f>SUM(F14,F18)</f>
        <v>108100</v>
      </c>
    </row>
    <row r="21" spans="1:6" ht="19.5" customHeight="1">
      <c r="A21" s="126" t="s">
        <v>10</v>
      </c>
      <c r="B21" s="122"/>
      <c r="C21" s="120"/>
      <c r="D21" s="24">
        <f t="shared" si="0"/>
        <v>0</v>
      </c>
      <c r="E21" s="24">
        <f t="shared" si="1"/>
        <v>0</v>
      </c>
      <c r="F21" s="20" t="str">
        <f>IF(F20=F11,H24,H25)</f>
        <v>CORRECTO</v>
      </c>
    </row>
    <row r="22" spans="1:6" ht="19.5" customHeight="1">
      <c r="A22" s="21"/>
      <c r="B22" s="10" t="s">
        <v>3</v>
      </c>
      <c r="C22" s="25"/>
      <c r="D22" s="25"/>
      <c r="E22" s="25"/>
      <c r="F22" s="1"/>
    </row>
    <row r="23" spans="1:6" s="2" customFormat="1" ht="19.5" customHeight="1">
      <c r="A23" s="126" t="s">
        <v>10</v>
      </c>
      <c r="B23" s="124" t="s">
        <v>91</v>
      </c>
      <c r="C23" s="120">
        <v>18000</v>
      </c>
      <c r="D23" s="24">
        <f aca="true" t="shared" si="2" ref="D23:D32">IF(A23=D$11,C23,0)</f>
        <v>0</v>
      </c>
      <c r="E23" s="24">
        <f aca="true" t="shared" si="3" ref="E23:E32">IF(A23=E$11,C23,0)</f>
        <v>18000</v>
      </c>
      <c r="F23" s="1"/>
    </row>
    <row r="24" spans="1:8" s="2" customFormat="1" ht="19.5" customHeight="1">
      <c r="A24" s="126" t="s">
        <v>10</v>
      </c>
      <c r="B24" s="124"/>
      <c r="C24" s="120"/>
      <c r="D24" s="24">
        <f t="shared" si="2"/>
        <v>0</v>
      </c>
      <c r="E24" s="24">
        <f t="shared" si="3"/>
        <v>0</v>
      </c>
      <c r="F24" s="1"/>
      <c r="H24" s="117" t="s">
        <v>21</v>
      </c>
    </row>
    <row r="25" spans="1:8" s="2" customFormat="1" ht="19.5" customHeight="1">
      <c r="A25" s="126" t="s">
        <v>10</v>
      </c>
      <c r="B25" s="124"/>
      <c r="C25" s="120"/>
      <c r="D25" s="24">
        <f t="shared" si="2"/>
        <v>0</v>
      </c>
      <c r="E25" s="24">
        <f t="shared" si="3"/>
        <v>0</v>
      </c>
      <c r="F25" s="1"/>
      <c r="H25" s="117" t="s">
        <v>22</v>
      </c>
    </row>
    <row r="26" spans="1:6" s="2" customFormat="1" ht="19.5" customHeight="1">
      <c r="A26" s="126" t="s">
        <v>10</v>
      </c>
      <c r="B26" s="124"/>
      <c r="C26" s="120"/>
      <c r="D26" s="24">
        <f t="shared" si="2"/>
        <v>0</v>
      </c>
      <c r="E26" s="24">
        <f t="shared" si="3"/>
        <v>0</v>
      </c>
      <c r="F26" s="1"/>
    </row>
    <row r="27" spans="1:6" s="2" customFormat="1" ht="19.5" customHeight="1">
      <c r="A27" s="126" t="s">
        <v>10</v>
      </c>
      <c r="B27" s="125"/>
      <c r="C27" s="120"/>
      <c r="D27" s="24">
        <f t="shared" si="2"/>
        <v>0</v>
      </c>
      <c r="E27" s="24">
        <f t="shared" si="3"/>
        <v>0</v>
      </c>
      <c r="F27" s="1"/>
    </row>
    <row r="28" spans="1:6" s="2" customFormat="1" ht="19.5" customHeight="1">
      <c r="A28" s="126" t="s">
        <v>10</v>
      </c>
      <c r="B28" s="125"/>
      <c r="C28" s="120"/>
      <c r="D28" s="24">
        <f t="shared" si="2"/>
        <v>0</v>
      </c>
      <c r="E28" s="24">
        <f t="shared" si="3"/>
        <v>0</v>
      </c>
      <c r="F28" s="1"/>
    </row>
    <row r="29" spans="1:6" s="2" customFormat="1" ht="19.5" customHeight="1">
      <c r="A29" s="126" t="s">
        <v>9</v>
      </c>
      <c r="B29" s="125"/>
      <c r="C29" s="120"/>
      <c r="D29" s="24">
        <f t="shared" si="2"/>
        <v>0</v>
      </c>
      <c r="E29" s="24">
        <f t="shared" si="3"/>
        <v>0</v>
      </c>
      <c r="F29" s="1"/>
    </row>
    <row r="30" spans="1:6" ht="19.5" customHeight="1">
      <c r="A30" s="126" t="s">
        <v>10</v>
      </c>
      <c r="B30" s="125"/>
      <c r="C30" s="120"/>
      <c r="D30" s="24">
        <f t="shared" si="2"/>
        <v>0</v>
      </c>
      <c r="E30" s="24">
        <f t="shared" si="3"/>
        <v>0</v>
      </c>
      <c r="F30" s="1"/>
    </row>
    <row r="31" spans="1:6" ht="19.5" customHeight="1">
      <c r="A31" s="126" t="s">
        <v>9</v>
      </c>
      <c r="B31" s="125"/>
      <c r="C31" s="120"/>
      <c r="D31" s="24">
        <f t="shared" si="2"/>
        <v>0</v>
      </c>
      <c r="E31" s="24">
        <f t="shared" si="3"/>
        <v>0</v>
      </c>
      <c r="F31" s="1"/>
    </row>
    <row r="32" spans="1:6" s="2" customFormat="1" ht="19.5" customHeight="1">
      <c r="A32" s="126" t="s">
        <v>10</v>
      </c>
      <c r="B32" s="125"/>
      <c r="C32" s="120"/>
      <c r="D32" s="24">
        <f t="shared" si="2"/>
        <v>0</v>
      </c>
      <c r="E32" s="24">
        <f t="shared" si="3"/>
        <v>0</v>
      </c>
      <c r="F32" s="1"/>
    </row>
    <row r="33" spans="1:6" ht="19.5" customHeight="1">
      <c r="A33" s="22"/>
      <c r="B33" s="10" t="s">
        <v>2</v>
      </c>
      <c r="C33" s="25"/>
      <c r="D33" s="25"/>
      <c r="E33" s="25"/>
      <c r="F33" s="1"/>
    </row>
    <row r="34" spans="1:6" s="2" customFormat="1" ht="19.5" customHeight="1">
      <c r="A34" s="126" t="s">
        <v>10</v>
      </c>
      <c r="B34" s="124" t="s">
        <v>86</v>
      </c>
      <c r="C34" s="120">
        <v>9000</v>
      </c>
      <c r="D34" s="24">
        <f aca="true" t="shared" si="4" ref="D34:D49">IF(A34=D$11,C34,0)</f>
        <v>0</v>
      </c>
      <c r="E34" s="24">
        <f aca="true" t="shared" si="5" ref="E34:E49">IF(A34=E$11,C34,0)</f>
        <v>9000</v>
      </c>
      <c r="F34" s="1"/>
    </row>
    <row r="35" spans="1:6" s="2" customFormat="1" ht="19.5" customHeight="1">
      <c r="A35" s="126" t="s">
        <v>10</v>
      </c>
      <c r="B35" s="124"/>
      <c r="C35" s="120"/>
      <c r="D35" s="24">
        <f t="shared" si="4"/>
        <v>0</v>
      </c>
      <c r="E35" s="24">
        <f t="shared" si="5"/>
        <v>0</v>
      </c>
      <c r="F35" s="1"/>
    </row>
    <row r="36" spans="1:6" s="2" customFormat="1" ht="19.5" customHeight="1">
      <c r="A36" s="126" t="s">
        <v>10</v>
      </c>
      <c r="B36" s="124"/>
      <c r="C36" s="120"/>
      <c r="D36" s="24">
        <f t="shared" si="4"/>
        <v>0</v>
      </c>
      <c r="E36" s="24">
        <f t="shared" si="5"/>
        <v>0</v>
      </c>
      <c r="F36" s="1"/>
    </row>
    <row r="37" spans="1:6" s="2" customFormat="1" ht="19.5" customHeight="1">
      <c r="A37" s="126" t="s">
        <v>10</v>
      </c>
      <c r="B37" s="124"/>
      <c r="C37" s="120"/>
      <c r="D37" s="24">
        <f t="shared" si="4"/>
        <v>0</v>
      </c>
      <c r="E37" s="24">
        <f t="shared" si="5"/>
        <v>0</v>
      </c>
      <c r="F37" s="1"/>
    </row>
    <row r="38" spans="1:6" s="2" customFormat="1" ht="19.5" customHeight="1">
      <c r="A38" s="126" t="s">
        <v>10</v>
      </c>
      <c r="B38" s="124"/>
      <c r="C38" s="120"/>
      <c r="D38" s="24">
        <f t="shared" si="4"/>
        <v>0</v>
      </c>
      <c r="E38" s="24">
        <f t="shared" si="5"/>
        <v>0</v>
      </c>
      <c r="F38" s="1"/>
    </row>
    <row r="39" spans="1:6" s="2" customFormat="1" ht="19.5" customHeight="1">
      <c r="A39" s="126" t="s">
        <v>10</v>
      </c>
      <c r="B39" s="124"/>
      <c r="C39" s="120"/>
      <c r="D39" s="24">
        <f t="shared" si="4"/>
        <v>0</v>
      </c>
      <c r="E39" s="24">
        <f t="shared" si="5"/>
        <v>0</v>
      </c>
      <c r="F39" s="1"/>
    </row>
    <row r="40" spans="1:6" s="2" customFormat="1" ht="19.5" customHeight="1">
      <c r="A40" s="126" t="s">
        <v>10</v>
      </c>
      <c r="B40" s="124"/>
      <c r="C40" s="120"/>
      <c r="D40" s="24">
        <f t="shared" si="4"/>
        <v>0</v>
      </c>
      <c r="E40" s="24">
        <f t="shared" si="5"/>
        <v>0</v>
      </c>
      <c r="F40" s="1"/>
    </row>
    <row r="41" spans="1:6" s="2" customFormat="1" ht="19.5" customHeight="1">
      <c r="A41" s="126" t="s">
        <v>10</v>
      </c>
      <c r="B41" s="124"/>
      <c r="C41" s="120"/>
      <c r="D41" s="24">
        <f t="shared" si="4"/>
        <v>0</v>
      </c>
      <c r="E41" s="24">
        <f t="shared" si="5"/>
        <v>0</v>
      </c>
      <c r="F41" s="1"/>
    </row>
    <row r="42" spans="1:6" s="2" customFormat="1" ht="19.5" customHeight="1">
      <c r="A42" s="126" t="s">
        <v>10</v>
      </c>
      <c r="B42" s="124"/>
      <c r="C42" s="120"/>
      <c r="D42" s="24">
        <f t="shared" si="4"/>
        <v>0</v>
      </c>
      <c r="E42" s="24">
        <f t="shared" si="5"/>
        <v>0</v>
      </c>
      <c r="F42" s="1"/>
    </row>
    <row r="43" spans="1:6" s="2" customFormat="1" ht="19.5" customHeight="1">
      <c r="A43" s="126" t="s">
        <v>9</v>
      </c>
      <c r="B43" s="124"/>
      <c r="C43" s="120"/>
      <c r="D43" s="24">
        <f t="shared" si="4"/>
        <v>0</v>
      </c>
      <c r="E43" s="24">
        <f t="shared" si="5"/>
        <v>0</v>
      </c>
      <c r="F43" s="1"/>
    </row>
    <row r="44" spans="1:6" s="2" customFormat="1" ht="19.5" customHeight="1">
      <c r="A44" s="126" t="s">
        <v>9</v>
      </c>
      <c r="B44" s="124"/>
      <c r="C44" s="120"/>
      <c r="D44" s="24">
        <f t="shared" si="4"/>
        <v>0</v>
      </c>
      <c r="E44" s="24">
        <f t="shared" si="5"/>
        <v>0</v>
      </c>
      <c r="F44" s="1"/>
    </row>
    <row r="45" spans="1:6" s="2" customFormat="1" ht="19.5" customHeight="1">
      <c r="A45" s="126" t="s">
        <v>10</v>
      </c>
      <c r="B45" s="124"/>
      <c r="C45" s="120"/>
      <c r="D45" s="24">
        <f t="shared" si="4"/>
        <v>0</v>
      </c>
      <c r="E45" s="24">
        <f t="shared" si="5"/>
        <v>0</v>
      </c>
      <c r="F45" s="1"/>
    </row>
    <row r="46" spans="1:6" ht="19.5" customHeight="1">
      <c r="A46" s="126" t="s">
        <v>10</v>
      </c>
      <c r="B46" s="125"/>
      <c r="C46" s="120"/>
      <c r="D46" s="24">
        <f t="shared" si="4"/>
        <v>0</v>
      </c>
      <c r="E46" s="24">
        <f t="shared" si="5"/>
        <v>0</v>
      </c>
      <c r="F46" s="1"/>
    </row>
    <row r="47" spans="1:6" ht="19.5" customHeight="1">
      <c r="A47" s="126" t="s">
        <v>9</v>
      </c>
      <c r="B47" s="125"/>
      <c r="C47" s="120"/>
      <c r="D47" s="24">
        <f t="shared" si="4"/>
        <v>0</v>
      </c>
      <c r="E47" s="24">
        <f t="shared" si="5"/>
        <v>0</v>
      </c>
      <c r="F47" s="1"/>
    </row>
    <row r="48" spans="1:6" ht="19.5" customHeight="1">
      <c r="A48" s="126" t="s">
        <v>10</v>
      </c>
      <c r="B48" s="125"/>
      <c r="C48" s="120"/>
      <c r="D48" s="24">
        <f t="shared" si="4"/>
        <v>0</v>
      </c>
      <c r="E48" s="24">
        <f t="shared" si="5"/>
        <v>0</v>
      </c>
      <c r="F48" s="1"/>
    </row>
    <row r="49" spans="1:9" ht="19.5" customHeight="1">
      <c r="A49" s="126" t="s">
        <v>10</v>
      </c>
      <c r="B49" s="125"/>
      <c r="C49" s="120"/>
      <c r="D49" s="24">
        <f t="shared" si="4"/>
        <v>0</v>
      </c>
      <c r="E49" s="24">
        <f t="shared" si="5"/>
        <v>0</v>
      </c>
      <c r="F49" s="1"/>
      <c r="I49" s="4"/>
    </row>
    <row r="50" spans="1:6" ht="19.5" customHeight="1">
      <c r="A50" s="22"/>
      <c r="B50" s="10" t="s">
        <v>4</v>
      </c>
      <c r="C50" s="25"/>
      <c r="D50" s="25"/>
      <c r="E50" s="25"/>
      <c r="F50" s="1"/>
    </row>
    <row r="51" spans="1:6" s="2" customFormat="1" ht="19.5" customHeight="1">
      <c r="A51" s="126" t="s">
        <v>9</v>
      </c>
      <c r="B51" s="123" t="s">
        <v>87</v>
      </c>
      <c r="C51" s="120">
        <v>10000</v>
      </c>
      <c r="D51" s="24">
        <f aca="true" t="shared" si="6" ref="D51:D59">IF(A51=D$11,C51,0)</f>
        <v>10000</v>
      </c>
      <c r="E51" s="24">
        <f aca="true" t="shared" si="7" ref="E51:E59">IF(A51=E$11,C51,0)</f>
        <v>0</v>
      </c>
      <c r="F51" s="1"/>
    </row>
    <row r="52" spans="1:6" s="2" customFormat="1" ht="19.5" customHeight="1">
      <c r="A52" s="126" t="s">
        <v>9</v>
      </c>
      <c r="B52" s="123" t="s">
        <v>88</v>
      </c>
      <c r="C52" s="120">
        <v>2000</v>
      </c>
      <c r="D52" s="24">
        <f t="shared" si="6"/>
        <v>2000</v>
      </c>
      <c r="E52" s="24">
        <f t="shared" si="7"/>
        <v>0</v>
      </c>
      <c r="F52" s="1"/>
    </row>
    <row r="53" spans="1:6" s="2" customFormat="1" ht="19.5" customHeight="1">
      <c r="A53" s="126" t="s">
        <v>9</v>
      </c>
      <c r="B53" s="123"/>
      <c r="C53" s="120"/>
      <c r="D53" s="24">
        <f t="shared" si="6"/>
        <v>0</v>
      </c>
      <c r="E53" s="24">
        <f t="shared" si="7"/>
        <v>0</v>
      </c>
      <c r="F53" s="1"/>
    </row>
    <row r="54" spans="1:6" s="2" customFormat="1" ht="19.5" customHeight="1">
      <c r="A54" s="126" t="s">
        <v>9</v>
      </c>
      <c r="B54" s="123"/>
      <c r="C54" s="120"/>
      <c r="D54" s="24">
        <f t="shared" si="6"/>
        <v>0</v>
      </c>
      <c r="E54" s="24">
        <f t="shared" si="7"/>
        <v>0</v>
      </c>
      <c r="F54" s="1"/>
    </row>
    <row r="55" spans="1:6" s="2" customFormat="1" ht="19.5" customHeight="1">
      <c r="A55" s="126" t="s">
        <v>9</v>
      </c>
      <c r="B55" s="123"/>
      <c r="C55" s="120"/>
      <c r="D55" s="24">
        <f t="shared" si="6"/>
        <v>0</v>
      </c>
      <c r="E55" s="24">
        <f t="shared" si="7"/>
        <v>0</v>
      </c>
      <c r="F55" s="1"/>
    </row>
    <row r="56" spans="1:6" ht="19.5" customHeight="1">
      <c r="A56" s="126" t="s">
        <v>10</v>
      </c>
      <c r="B56" s="122"/>
      <c r="C56" s="120"/>
      <c r="D56" s="24">
        <f t="shared" si="6"/>
        <v>0</v>
      </c>
      <c r="E56" s="24">
        <f t="shared" si="7"/>
        <v>0</v>
      </c>
      <c r="F56" s="1"/>
    </row>
    <row r="57" spans="1:6" ht="19.5" customHeight="1">
      <c r="A57" s="126" t="s">
        <v>9</v>
      </c>
      <c r="B57" s="122"/>
      <c r="C57" s="120"/>
      <c r="D57" s="24">
        <f t="shared" si="6"/>
        <v>0</v>
      </c>
      <c r="E57" s="24">
        <f t="shared" si="7"/>
        <v>0</v>
      </c>
      <c r="F57" s="1"/>
    </row>
    <row r="58" spans="1:9" ht="19.5" customHeight="1">
      <c r="A58" s="126" t="s">
        <v>10</v>
      </c>
      <c r="B58" s="122"/>
      <c r="C58" s="120"/>
      <c r="D58" s="24">
        <f t="shared" si="6"/>
        <v>0</v>
      </c>
      <c r="E58" s="24">
        <f t="shared" si="7"/>
        <v>0</v>
      </c>
      <c r="F58" s="1"/>
      <c r="I58" s="94" t="s">
        <v>9</v>
      </c>
    </row>
    <row r="59" spans="1:9" ht="19.5" customHeight="1">
      <c r="A59" s="126" t="s">
        <v>10</v>
      </c>
      <c r="B59" s="122"/>
      <c r="C59" s="120"/>
      <c r="D59" s="24">
        <f t="shared" si="6"/>
        <v>0</v>
      </c>
      <c r="E59" s="24">
        <f t="shared" si="7"/>
        <v>0</v>
      </c>
      <c r="F59" s="1"/>
      <c r="I59" s="94" t="s">
        <v>10</v>
      </c>
    </row>
    <row r="60" spans="1:6" ht="19.5" customHeight="1">
      <c r="A60" s="22"/>
      <c r="B60" s="10" t="s">
        <v>5</v>
      </c>
      <c r="C60" s="25"/>
      <c r="D60" s="25"/>
      <c r="E60" s="25"/>
      <c r="F60" s="1"/>
    </row>
    <row r="61" spans="1:6" s="2" customFormat="1" ht="19.5" customHeight="1">
      <c r="A61" s="126" t="s">
        <v>9</v>
      </c>
      <c r="B61" s="123" t="s">
        <v>89</v>
      </c>
      <c r="C61" s="120">
        <v>5000</v>
      </c>
      <c r="D61" s="24">
        <f aca="true" t="shared" si="8" ref="D61:D70">IF(A61=D$11,C61,0)</f>
        <v>5000</v>
      </c>
      <c r="E61" s="24">
        <f aca="true" t="shared" si="9" ref="E61:E70">IF(A61=E$11,C61,0)</f>
        <v>0</v>
      </c>
      <c r="F61" s="1"/>
    </row>
    <row r="62" spans="1:6" s="2" customFormat="1" ht="19.5" customHeight="1">
      <c r="A62" s="126" t="s">
        <v>9</v>
      </c>
      <c r="B62" s="123" t="s">
        <v>90</v>
      </c>
      <c r="C62" s="120">
        <v>1100</v>
      </c>
      <c r="D62" s="24">
        <f t="shared" si="8"/>
        <v>1100</v>
      </c>
      <c r="E62" s="24">
        <f t="shared" si="9"/>
        <v>0</v>
      </c>
      <c r="F62" s="1"/>
    </row>
    <row r="63" spans="1:6" s="2" customFormat="1" ht="19.5" customHeight="1">
      <c r="A63" s="126" t="s">
        <v>10</v>
      </c>
      <c r="B63" s="123"/>
      <c r="C63" s="120"/>
      <c r="D63" s="24">
        <f t="shared" si="8"/>
        <v>0</v>
      </c>
      <c r="E63" s="24">
        <f t="shared" si="9"/>
        <v>0</v>
      </c>
      <c r="F63" s="1"/>
    </row>
    <row r="64" spans="1:6" s="2" customFormat="1" ht="19.5" customHeight="1">
      <c r="A64" s="126" t="s">
        <v>10</v>
      </c>
      <c r="B64" s="123"/>
      <c r="C64" s="120"/>
      <c r="D64" s="24">
        <f t="shared" si="8"/>
        <v>0</v>
      </c>
      <c r="E64" s="24">
        <f t="shared" si="9"/>
        <v>0</v>
      </c>
      <c r="F64" s="1"/>
    </row>
    <row r="65" spans="1:6" s="2" customFormat="1" ht="19.5" customHeight="1">
      <c r="A65" s="126" t="s">
        <v>10</v>
      </c>
      <c r="B65" s="123"/>
      <c r="C65" s="120"/>
      <c r="D65" s="24">
        <f t="shared" si="8"/>
        <v>0</v>
      </c>
      <c r="E65" s="24">
        <f t="shared" si="9"/>
        <v>0</v>
      </c>
      <c r="F65" s="1"/>
    </row>
    <row r="66" spans="1:6" s="2" customFormat="1" ht="19.5" customHeight="1">
      <c r="A66" s="126" t="s">
        <v>10</v>
      </c>
      <c r="B66" s="123"/>
      <c r="C66" s="120"/>
      <c r="D66" s="24">
        <f t="shared" si="8"/>
        <v>0</v>
      </c>
      <c r="E66" s="24">
        <f t="shared" si="9"/>
        <v>0</v>
      </c>
      <c r="F66" s="1"/>
    </row>
    <row r="67" spans="1:6" s="2" customFormat="1" ht="19.5" customHeight="1">
      <c r="A67" s="126" t="s">
        <v>10</v>
      </c>
      <c r="B67" s="123"/>
      <c r="C67" s="120"/>
      <c r="D67" s="24">
        <f t="shared" si="8"/>
        <v>0</v>
      </c>
      <c r="E67" s="24">
        <f t="shared" si="9"/>
        <v>0</v>
      </c>
      <c r="F67" s="1"/>
    </row>
    <row r="68" spans="1:6" s="2" customFormat="1" ht="19.5" customHeight="1">
      <c r="A68" s="126" t="s">
        <v>9</v>
      </c>
      <c r="B68" s="123"/>
      <c r="C68" s="120"/>
      <c r="D68" s="24">
        <f t="shared" si="8"/>
        <v>0</v>
      </c>
      <c r="E68" s="24">
        <f t="shared" si="9"/>
        <v>0</v>
      </c>
      <c r="F68" s="1"/>
    </row>
    <row r="69" spans="1:6" s="2" customFormat="1" ht="19.5" customHeight="1">
      <c r="A69" s="126" t="s">
        <v>10</v>
      </c>
      <c r="B69" s="123"/>
      <c r="C69" s="120"/>
      <c r="D69" s="24">
        <f t="shared" si="8"/>
        <v>0</v>
      </c>
      <c r="E69" s="24">
        <f t="shared" si="9"/>
        <v>0</v>
      </c>
      <c r="F69" s="1"/>
    </row>
    <row r="70" spans="1:6" ht="19.5" customHeight="1">
      <c r="A70" s="126" t="s">
        <v>10</v>
      </c>
      <c r="B70" s="122"/>
      <c r="C70" s="120"/>
      <c r="D70" s="24">
        <f t="shared" si="8"/>
        <v>0</v>
      </c>
      <c r="E70" s="24">
        <f t="shared" si="9"/>
        <v>0</v>
      </c>
      <c r="F70" s="1"/>
    </row>
    <row r="71" spans="1:6" s="2" customFormat="1" ht="19.5" customHeight="1">
      <c r="A71" s="22"/>
      <c r="B71" s="10" t="s">
        <v>6</v>
      </c>
      <c r="C71" s="25"/>
      <c r="D71" s="25"/>
      <c r="E71" s="25"/>
      <c r="F71" s="1"/>
    </row>
    <row r="72" spans="1:6" s="2" customFormat="1" ht="19.5" customHeight="1">
      <c r="A72" s="126" t="s">
        <v>9</v>
      </c>
      <c r="B72" s="123" t="s">
        <v>95</v>
      </c>
      <c r="C72" s="120">
        <v>1000</v>
      </c>
      <c r="D72" s="24">
        <f aca="true" t="shared" si="10" ref="D72:D91">IF(A72=D$11,C72,0)</f>
        <v>1000</v>
      </c>
      <c r="E72" s="24">
        <f aca="true" t="shared" si="11" ref="E72:E91">IF(A72=E$11,C72,0)</f>
        <v>0</v>
      </c>
      <c r="F72" s="1"/>
    </row>
    <row r="73" spans="1:6" s="2" customFormat="1" ht="19.5" customHeight="1">
      <c r="A73" s="126" t="s">
        <v>10</v>
      </c>
      <c r="B73" s="123" t="s">
        <v>96</v>
      </c>
      <c r="C73" s="120">
        <v>1000</v>
      </c>
      <c r="D73" s="24">
        <f t="shared" si="10"/>
        <v>0</v>
      </c>
      <c r="E73" s="24">
        <f t="shared" si="11"/>
        <v>1000</v>
      </c>
      <c r="F73" s="1"/>
    </row>
    <row r="74" spans="1:6" s="2" customFormat="1" ht="19.5" customHeight="1">
      <c r="A74" s="126" t="s">
        <v>10</v>
      </c>
      <c r="B74" s="123" t="s">
        <v>97</v>
      </c>
      <c r="C74" s="120">
        <v>1000</v>
      </c>
      <c r="D74" s="24">
        <f t="shared" si="10"/>
        <v>0</v>
      </c>
      <c r="E74" s="24">
        <f t="shared" si="11"/>
        <v>1000</v>
      </c>
      <c r="F74" s="1"/>
    </row>
    <row r="75" spans="1:6" s="2" customFormat="1" ht="19.5" customHeight="1">
      <c r="A75" s="126" t="s">
        <v>10</v>
      </c>
      <c r="B75" s="123"/>
      <c r="C75" s="120"/>
      <c r="D75" s="24">
        <f t="shared" si="10"/>
        <v>0</v>
      </c>
      <c r="E75" s="24">
        <f t="shared" si="11"/>
        <v>0</v>
      </c>
      <c r="F75" s="1"/>
    </row>
    <row r="76" spans="1:6" s="2" customFormat="1" ht="19.5" customHeight="1">
      <c r="A76" s="126" t="s">
        <v>10</v>
      </c>
      <c r="B76" s="123"/>
      <c r="C76" s="120"/>
      <c r="D76" s="24">
        <f t="shared" si="10"/>
        <v>0</v>
      </c>
      <c r="E76" s="24">
        <f t="shared" si="11"/>
        <v>0</v>
      </c>
      <c r="F76" s="1"/>
    </row>
    <row r="77" spans="1:6" s="2" customFormat="1" ht="19.5" customHeight="1">
      <c r="A77" s="126" t="s">
        <v>10</v>
      </c>
      <c r="B77" s="123"/>
      <c r="C77" s="120"/>
      <c r="D77" s="24">
        <f t="shared" si="10"/>
        <v>0</v>
      </c>
      <c r="E77" s="24">
        <f t="shared" si="11"/>
        <v>0</v>
      </c>
      <c r="F77" s="1"/>
    </row>
    <row r="78" spans="1:6" s="2" customFormat="1" ht="19.5" customHeight="1">
      <c r="A78" s="126" t="s">
        <v>9</v>
      </c>
      <c r="B78" s="123"/>
      <c r="C78" s="120"/>
      <c r="D78" s="24">
        <f t="shared" si="10"/>
        <v>0</v>
      </c>
      <c r="E78" s="24">
        <f t="shared" si="11"/>
        <v>0</v>
      </c>
      <c r="F78" s="1"/>
    </row>
    <row r="79" spans="1:6" s="2" customFormat="1" ht="19.5" customHeight="1">
      <c r="A79" s="126" t="s">
        <v>10</v>
      </c>
      <c r="B79" s="123"/>
      <c r="C79" s="120"/>
      <c r="D79" s="24">
        <f t="shared" si="10"/>
        <v>0</v>
      </c>
      <c r="E79" s="24">
        <f t="shared" si="11"/>
        <v>0</v>
      </c>
      <c r="F79" s="1"/>
    </row>
    <row r="80" spans="1:6" s="2" customFormat="1" ht="19.5" customHeight="1">
      <c r="A80" s="126" t="s">
        <v>10</v>
      </c>
      <c r="B80" s="123"/>
      <c r="C80" s="120"/>
      <c r="D80" s="24">
        <f t="shared" si="10"/>
        <v>0</v>
      </c>
      <c r="E80" s="24">
        <f t="shared" si="11"/>
        <v>0</v>
      </c>
      <c r="F80" s="1"/>
    </row>
    <row r="81" spans="1:6" s="2" customFormat="1" ht="19.5" customHeight="1">
      <c r="A81" s="126" t="s">
        <v>10</v>
      </c>
      <c r="B81" s="123"/>
      <c r="C81" s="120"/>
      <c r="D81" s="24">
        <f t="shared" si="10"/>
        <v>0</v>
      </c>
      <c r="E81" s="24">
        <f t="shared" si="11"/>
        <v>0</v>
      </c>
      <c r="F81" s="1"/>
    </row>
    <row r="82" spans="1:6" s="2" customFormat="1" ht="19.5" customHeight="1">
      <c r="A82" s="126" t="s">
        <v>10</v>
      </c>
      <c r="B82" s="123"/>
      <c r="C82" s="120"/>
      <c r="D82" s="24">
        <f t="shared" si="10"/>
        <v>0</v>
      </c>
      <c r="E82" s="24">
        <f t="shared" si="11"/>
        <v>0</v>
      </c>
      <c r="F82" s="1"/>
    </row>
    <row r="83" spans="1:6" s="2" customFormat="1" ht="19.5" customHeight="1">
      <c r="A83" s="126" t="s">
        <v>10</v>
      </c>
      <c r="B83" s="123"/>
      <c r="C83" s="120"/>
      <c r="D83" s="24">
        <f t="shared" si="10"/>
        <v>0</v>
      </c>
      <c r="E83" s="24">
        <f t="shared" si="11"/>
        <v>0</v>
      </c>
      <c r="F83" s="1"/>
    </row>
    <row r="84" spans="1:6" s="2" customFormat="1" ht="19.5" customHeight="1">
      <c r="A84" s="126" t="s">
        <v>10</v>
      </c>
      <c r="B84" s="123"/>
      <c r="C84" s="120"/>
      <c r="D84" s="24">
        <f t="shared" si="10"/>
        <v>0</v>
      </c>
      <c r="E84" s="24">
        <f t="shared" si="11"/>
        <v>0</v>
      </c>
      <c r="F84" s="1"/>
    </row>
    <row r="85" spans="1:6" s="2" customFormat="1" ht="19.5" customHeight="1">
      <c r="A85" s="126" t="s">
        <v>10</v>
      </c>
      <c r="B85" s="123"/>
      <c r="C85" s="120"/>
      <c r="D85" s="24">
        <f t="shared" si="10"/>
        <v>0</v>
      </c>
      <c r="E85" s="24">
        <f t="shared" si="11"/>
        <v>0</v>
      </c>
      <c r="F85" s="1"/>
    </row>
    <row r="86" spans="1:6" s="2" customFormat="1" ht="19.5" customHeight="1">
      <c r="A86" s="126" t="s">
        <v>10</v>
      </c>
      <c r="B86" s="123"/>
      <c r="C86" s="120"/>
      <c r="D86" s="24">
        <f t="shared" si="10"/>
        <v>0</v>
      </c>
      <c r="E86" s="24">
        <f t="shared" si="11"/>
        <v>0</v>
      </c>
      <c r="F86" s="1"/>
    </row>
    <row r="87" spans="1:6" s="2" customFormat="1" ht="19.5" customHeight="1">
      <c r="A87" s="126" t="s">
        <v>10</v>
      </c>
      <c r="B87" s="123"/>
      <c r="C87" s="120"/>
      <c r="D87" s="24">
        <f t="shared" si="10"/>
        <v>0</v>
      </c>
      <c r="E87" s="24">
        <f t="shared" si="11"/>
        <v>0</v>
      </c>
      <c r="F87" s="1"/>
    </row>
    <row r="88" spans="1:6" s="2" customFormat="1" ht="19.5" customHeight="1">
      <c r="A88" s="126" t="s">
        <v>10</v>
      </c>
      <c r="B88" s="123"/>
      <c r="C88" s="120"/>
      <c r="D88" s="24">
        <f t="shared" si="10"/>
        <v>0</v>
      </c>
      <c r="E88" s="24">
        <f t="shared" si="11"/>
        <v>0</v>
      </c>
      <c r="F88" s="1"/>
    </row>
    <row r="89" spans="1:6" s="2" customFormat="1" ht="19.5" customHeight="1">
      <c r="A89" s="126" t="s">
        <v>9</v>
      </c>
      <c r="B89" s="123"/>
      <c r="C89" s="120"/>
      <c r="D89" s="24">
        <f t="shared" si="10"/>
        <v>0</v>
      </c>
      <c r="E89" s="24">
        <f t="shared" si="11"/>
        <v>0</v>
      </c>
      <c r="F89" s="1"/>
    </row>
    <row r="90" spans="1:6" s="2" customFormat="1" ht="19.5" customHeight="1">
      <c r="A90" s="126" t="s">
        <v>9</v>
      </c>
      <c r="B90" s="123"/>
      <c r="C90" s="120"/>
      <c r="D90" s="24">
        <f t="shared" si="10"/>
        <v>0</v>
      </c>
      <c r="E90" s="24">
        <f t="shared" si="11"/>
        <v>0</v>
      </c>
      <c r="F90" s="1"/>
    </row>
    <row r="91" spans="1:6" ht="19.5" customHeight="1">
      <c r="A91" s="126" t="s">
        <v>9</v>
      </c>
      <c r="B91" s="122"/>
      <c r="C91" s="120"/>
      <c r="D91" s="24">
        <f t="shared" si="10"/>
        <v>0</v>
      </c>
      <c r="E91" s="24">
        <f t="shared" si="11"/>
        <v>0</v>
      </c>
      <c r="F91" s="1"/>
    </row>
    <row r="92" spans="1:6" ht="19.5" customHeight="1">
      <c r="A92" s="22"/>
      <c r="B92" s="10" t="s">
        <v>7</v>
      </c>
      <c r="C92" s="25"/>
      <c r="D92" s="25"/>
      <c r="E92" s="25"/>
      <c r="F92" s="1"/>
    </row>
    <row r="93" spans="1:8" ht="19.5" customHeight="1">
      <c r="A93" s="126" t="s">
        <v>9</v>
      </c>
      <c r="B93" s="122" t="s">
        <v>92</v>
      </c>
      <c r="C93" s="120">
        <v>2000</v>
      </c>
      <c r="D93" s="24">
        <f aca="true" t="shared" si="12" ref="D93:D156">IF(A93=D$11,C93,0)</f>
        <v>2000</v>
      </c>
      <c r="E93" s="24">
        <f aca="true" t="shared" si="13" ref="E93:E156">IF(A93=E$11,C93,0)</f>
        <v>0</v>
      </c>
      <c r="F93" s="1"/>
      <c r="H93" s="7"/>
    </row>
    <row r="94" spans="1:6" ht="19.5" customHeight="1">
      <c r="A94" s="126" t="s">
        <v>9</v>
      </c>
      <c r="B94" s="122" t="s">
        <v>93</v>
      </c>
      <c r="C94" s="120">
        <v>1000</v>
      </c>
      <c r="D94" s="24">
        <f t="shared" si="12"/>
        <v>1000</v>
      </c>
      <c r="E94" s="24">
        <f t="shared" si="13"/>
        <v>0</v>
      </c>
      <c r="F94" s="1"/>
    </row>
    <row r="95" spans="1:6" ht="19.5" customHeight="1">
      <c r="A95" s="126" t="s">
        <v>10</v>
      </c>
      <c r="B95" s="122" t="s">
        <v>94</v>
      </c>
      <c r="C95" s="120">
        <v>30000</v>
      </c>
      <c r="D95" s="24">
        <f t="shared" si="12"/>
        <v>0</v>
      </c>
      <c r="E95" s="24">
        <f t="shared" si="13"/>
        <v>30000</v>
      </c>
      <c r="F95" s="1"/>
    </row>
    <row r="96" spans="1:6" ht="19.5" customHeight="1">
      <c r="A96" s="126" t="s">
        <v>9</v>
      </c>
      <c r="B96" s="122"/>
      <c r="C96" s="120"/>
      <c r="D96" s="24">
        <f t="shared" si="12"/>
        <v>0</v>
      </c>
      <c r="E96" s="24">
        <f t="shared" si="13"/>
        <v>0</v>
      </c>
      <c r="F96" s="1"/>
    </row>
    <row r="97" spans="1:6" ht="19.5" customHeight="1">
      <c r="A97" s="126" t="s">
        <v>9</v>
      </c>
      <c r="B97" s="122"/>
      <c r="C97" s="120"/>
      <c r="D97" s="24">
        <f t="shared" si="12"/>
        <v>0</v>
      </c>
      <c r="E97" s="24">
        <f t="shared" si="13"/>
        <v>0</v>
      </c>
      <c r="F97" s="1"/>
    </row>
    <row r="98" spans="1:6" ht="19.5" customHeight="1">
      <c r="A98" s="126" t="s">
        <v>9</v>
      </c>
      <c r="B98" s="122"/>
      <c r="C98" s="120"/>
      <c r="D98" s="24">
        <f t="shared" si="12"/>
        <v>0</v>
      </c>
      <c r="E98" s="24">
        <f t="shared" si="13"/>
        <v>0</v>
      </c>
      <c r="F98" s="1"/>
    </row>
    <row r="99" spans="1:6" ht="19.5" customHeight="1">
      <c r="A99" s="126" t="s">
        <v>10</v>
      </c>
      <c r="B99" s="122"/>
      <c r="C99" s="120"/>
      <c r="D99" s="24">
        <f t="shared" si="12"/>
        <v>0</v>
      </c>
      <c r="E99" s="24">
        <f t="shared" si="13"/>
        <v>0</v>
      </c>
      <c r="F99" s="1"/>
    </row>
    <row r="100" spans="1:6" ht="19.5" customHeight="1">
      <c r="A100" s="126" t="s">
        <v>9</v>
      </c>
      <c r="B100" s="122"/>
      <c r="C100" s="120"/>
      <c r="D100" s="24">
        <f t="shared" si="12"/>
        <v>0</v>
      </c>
      <c r="E100" s="24">
        <f t="shared" si="13"/>
        <v>0</v>
      </c>
      <c r="F100" s="1"/>
    </row>
    <row r="101" spans="1:6" ht="19.5" customHeight="1">
      <c r="A101" s="126" t="s">
        <v>9</v>
      </c>
      <c r="B101" s="122"/>
      <c r="C101" s="120"/>
      <c r="D101" s="24">
        <f t="shared" si="12"/>
        <v>0</v>
      </c>
      <c r="E101" s="24">
        <f t="shared" si="13"/>
        <v>0</v>
      </c>
      <c r="F101" s="1"/>
    </row>
    <row r="102" spans="1:6" ht="19.5" customHeight="1">
      <c r="A102" s="126" t="s">
        <v>9</v>
      </c>
      <c r="B102" s="122"/>
      <c r="C102" s="120"/>
      <c r="D102" s="24">
        <f t="shared" si="12"/>
        <v>0</v>
      </c>
      <c r="E102" s="24">
        <f t="shared" si="13"/>
        <v>0</v>
      </c>
      <c r="F102" s="1"/>
    </row>
    <row r="103" spans="1:6" ht="19.5" customHeight="1">
      <c r="A103" s="126" t="s">
        <v>9</v>
      </c>
      <c r="B103" s="122"/>
      <c r="C103" s="120"/>
      <c r="D103" s="24">
        <f t="shared" si="12"/>
        <v>0</v>
      </c>
      <c r="E103" s="24">
        <f t="shared" si="13"/>
        <v>0</v>
      </c>
      <c r="F103" s="1"/>
    </row>
    <row r="104" spans="1:6" ht="19.5" customHeight="1">
      <c r="A104" s="126" t="s">
        <v>9</v>
      </c>
      <c r="B104" s="122"/>
      <c r="C104" s="120"/>
      <c r="D104" s="24">
        <f t="shared" si="12"/>
        <v>0</v>
      </c>
      <c r="E104" s="24">
        <f t="shared" si="13"/>
        <v>0</v>
      </c>
      <c r="F104" s="1"/>
    </row>
    <row r="105" spans="1:6" ht="19.5" customHeight="1">
      <c r="A105" s="126" t="s">
        <v>9</v>
      </c>
      <c r="B105" s="122"/>
      <c r="C105" s="120"/>
      <c r="D105" s="24">
        <f t="shared" si="12"/>
        <v>0</v>
      </c>
      <c r="E105" s="24">
        <f t="shared" si="13"/>
        <v>0</v>
      </c>
      <c r="F105" s="1"/>
    </row>
    <row r="106" spans="1:6" ht="19.5" customHeight="1">
      <c r="A106" s="126" t="s">
        <v>9</v>
      </c>
      <c r="B106" s="122"/>
      <c r="C106" s="120"/>
      <c r="D106" s="24">
        <f t="shared" si="12"/>
        <v>0</v>
      </c>
      <c r="E106" s="24">
        <f t="shared" si="13"/>
        <v>0</v>
      </c>
      <c r="F106" s="1"/>
    </row>
    <row r="107" spans="1:6" ht="19.5" customHeight="1">
      <c r="A107" s="126" t="s">
        <v>9</v>
      </c>
      <c r="B107" s="122"/>
      <c r="C107" s="120"/>
      <c r="D107" s="24">
        <f t="shared" si="12"/>
        <v>0</v>
      </c>
      <c r="E107" s="24">
        <f t="shared" si="13"/>
        <v>0</v>
      </c>
      <c r="F107" s="1"/>
    </row>
    <row r="108" spans="1:6" ht="19.5" customHeight="1">
      <c r="A108" s="126" t="s">
        <v>9</v>
      </c>
      <c r="B108" s="122"/>
      <c r="C108" s="120"/>
      <c r="D108" s="24">
        <f t="shared" si="12"/>
        <v>0</v>
      </c>
      <c r="E108" s="24">
        <f t="shared" si="13"/>
        <v>0</v>
      </c>
      <c r="F108" s="1"/>
    </row>
    <row r="109" spans="1:6" ht="19.5" customHeight="1">
      <c r="A109" s="126" t="s">
        <v>9</v>
      </c>
      <c r="B109" s="122"/>
      <c r="C109" s="120"/>
      <c r="D109" s="24">
        <f t="shared" si="12"/>
        <v>0</v>
      </c>
      <c r="E109" s="24">
        <f t="shared" si="13"/>
        <v>0</v>
      </c>
      <c r="F109" s="1"/>
    </row>
    <row r="110" spans="1:6" ht="19.5" customHeight="1">
      <c r="A110" s="126" t="s">
        <v>9</v>
      </c>
      <c r="B110" s="122"/>
      <c r="C110" s="120"/>
      <c r="D110" s="24">
        <f t="shared" si="12"/>
        <v>0</v>
      </c>
      <c r="E110" s="24">
        <f t="shared" si="13"/>
        <v>0</v>
      </c>
      <c r="F110" s="1"/>
    </row>
    <row r="111" spans="1:6" ht="19.5" customHeight="1">
      <c r="A111" s="126" t="s">
        <v>9</v>
      </c>
      <c r="B111" s="122"/>
      <c r="C111" s="120"/>
      <c r="D111" s="24">
        <f t="shared" si="12"/>
        <v>0</v>
      </c>
      <c r="E111" s="24">
        <f t="shared" si="13"/>
        <v>0</v>
      </c>
      <c r="F111" s="1"/>
    </row>
    <row r="112" spans="1:6" ht="19.5" customHeight="1">
      <c r="A112" s="126" t="s">
        <v>9</v>
      </c>
      <c r="B112" s="122"/>
      <c r="C112" s="120"/>
      <c r="D112" s="24">
        <f t="shared" si="12"/>
        <v>0</v>
      </c>
      <c r="E112" s="24">
        <f t="shared" si="13"/>
        <v>0</v>
      </c>
      <c r="F112" s="1"/>
    </row>
    <row r="113" spans="1:6" ht="19.5" customHeight="1">
      <c r="A113" s="126" t="s">
        <v>10</v>
      </c>
      <c r="B113" s="122"/>
      <c r="C113" s="120"/>
      <c r="D113" s="24">
        <f t="shared" si="12"/>
        <v>0</v>
      </c>
      <c r="E113" s="24">
        <f t="shared" si="13"/>
        <v>0</v>
      </c>
      <c r="F113" s="1"/>
    </row>
    <row r="114" spans="1:6" ht="19.5" customHeight="1">
      <c r="A114" s="126" t="s">
        <v>9</v>
      </c>
      <c r="B114" s="122"/>
      <c r="C114" s="120"/>
      <c r="D114" s="24">
        <f t="shared" si="12"/>
        <v>0</v>
      </c>
      <c r="E114" s="24">
        <f t="shared" si="13"/>
        <v>0</v>
      </c>
      <c r="F114" s="1"/>
    </row>
    <row r="115" spans="1:6" ht="19.5" customHeight="1">
      <c r="A115" s="126" t="s">
        <v>9</v>
      </c>
      <c r="B115" s="122"/>
      <c r="C115" s="120"/>
      <c r="D115" s="24">
        <f t="shared" si="12"/>
        <v>0</v>
      </c>
      <c r="E115" s="24">
        <f t="shared" si="13"/>
        <v>0</v>
      </c>
      <c r="F115" s="1"/>
    </row>
    <row r="116" spans="1:6" ht="19.5" customHeight="1">
      <c r="A116" s="126" t="s">
        <v>9</v>
      </c>
      <c r="B116" s="122"/>
      <c r="C116" s="120"/>
      <c r="D116" s="24">
        <f t="shared" si="12"/>
        <v>0</v>
      </c>
      <c r="E116" s="24">
        <f t="shared" si="13"/>
        <v>0</v>
      </c>
      <c r="F116" s="1"/>
    </row>
    <row r="117" spans="1:6" ht="19.5" customHeight="1">
      <c r="A117" s="126" t="s">
        <v>10</v>
      </c>
      <c r="B117" s="122"/>
      <c r="C117" s="120"/>
      <c r="D117" s="24">
        <f t="shared" si="12"/>
        <v>0</v>
      </c>
      <c r="E117" s="24">
        <f t="shared" si="13"/>
        <v>0</v>
      </c>
      <c r="F117" s="1"/>
    </row>
    <row r="118" spans="1:6" ht="19.5" customHeight="1">
      <c r="A118" s="126" t="s">
        <v>9</v>
      </c>
      <c r="B118" s="122"/>
      <c r="C118" s="120"/>
      <c r="D118" s="24">
        <f t="shared" si="12"/>
        <v>0</v>
      </c>
      <c r="E118" s="24">
        <f t="shared" si="13"/>
        <v>0</v>
      </c>
      <c r="F118" s="1"/>
    </row>
    <row r="119" spans="1:6" ht="19.5" customHeight="1">
      <c r="A119" s="126" t="s">
        <v>10</v>
      </c>
      <c r="B119" s="122"/>
      <c r="C119" s="120"/>
      <c r="D119" s="24">
        <f t="shared" si="12"/>
        <v>0</v>
      </c>
      <c r="E119" s="24">
        <f t="shared" si="13"/>
        <v>0</v>
      </c>
      <c r="F119" s="1"/>
    </row>
    <row r="120" spans="1:6" ht="19.5" customHeight="1">
      <c r="A120" s="126" t="s">
        <v>10</v>
      </c>
      <c r="B120" s="122"/>
      <c r="C120" s="120"/>
      <c r="D120" s="24">
        <f t="shared" si="12"/>
        <v>0</v>
      </c>
      <c r="E120" s="24">
        <f t="shared" si="13"/>
        <v>0</v>
      </c>
      <c r="F120" s="1"/>
    </row>
    <row r="121" spans="1:6" ht="19.5" customHeight="1">
      <c r="A121" s="126" t="s">
        <v>10</v>
      </c>
      <c r="B121" s="122"/>
      <c r="C121" s="120"/>
      <c r="D121" s="24">
        <f t="shared" si="12"/>
        <v>0</v>
      </c>
      <c r="E121" s="24">
        <f t="shared" si="13"/>
        <v>0</v>
      </c>
      <c r="F121" s="1"/>
    </row>
    <row r="122" spans="1:6" ht="19.5" customHeight="1">
      <c r="A122" s="126" t="s">
        <v>10</v>
      </c>
      <c r="B122" s="122"/>
      <c r="C122" s="121"/>
      <c r="D122" s="26">
        <f t="shared" si="12"/>
        <v>0</v>
      </c>
      <c r="E122" s="26">
        <f t="shared" si="13"/>
        <v>0</v>
      </c>
      <c r="F122" s="1"/>
    </row>
    <row r="123" spans="1:6" ht="19.5" customHeight="1">
      <c r="A123" s="126" t="s">
        <v>10</v>
      </c>
      <c r="B123" s="122"/>
      <c r="C123" s="121"/>
      <c r="D123" s="26">
        <f t="shared" si="12"/>
        <v>0</v>
      </c>
      <c r="E123" s="26">
        <f t="shared" si="13"/>
        <v>0</v>
      </c>
      <c r="F123" s="1"/>
    </row>
    <row r="124" spans="1:6" ht="19.5" customHeight="1">
      <c r="A124" s="126" t="s">
        <v>9</v>
      </c>
      <c r="B124" s="122"/>
      <c r="C124" s="121"/>
      <c r="D124" s="26">
        <f t="shared" si="12"/>
        <v>0</v>
      </c>
      <c r="E124" s="26">
        <f t="shared" si="13"/>
        <v>0</v>
      </c>
      <c r="F124" s="1"/>
    </row>
    <row r="125" spans="1:6" ht="19.5" customHeight="1">
      <c r="A125" s="126" t="s">
        <v>10</v>
      </c>
      <c r="B125" s="122"/>
      <c r="C125" s="121"/>
      <c r="D125" s="26">
        <f t="shared" si="12"/>
        <v>0</v>
      </c>
      <c r="E125" s="26">
        <f t="shared" si="13"/>
        <v>0</v>
      </c>
      <c r="F125" s="1"/>
    </row>
    <row r="126" spans="1:6" ht="19.5" customHeight="1">
      <c r="A126" s="126" t="s">
        <v>10</v>
      </c>
      <c r="B126" s="122"/>
      <c r="C126" s="121"/>
      <c r="D126" s="26">
        <f t="shared" si="12"/>
        <v>0</v>
      </c>
      <c r="E126" s="26">
        <f t="shared" si="13"/>
        <v>0</v>
      </c>
      <c r="F126" s="1"/>
    </row>
    <row r="127" spans="1:6" ht="19.5" customHeight="1">
      <c r="A127" s="126" t="s">
        <v>10</v>
      </c>
      <c r="B127" s="122"/>
      <c r="C127" s="121"/>
      <c r="D127" s="26">
        <f t="shared" si="12"/>
        <v>0</v>
      </c>
      <c r="E127" s="26">
        <f t="shared" si="13"/>
        <v>0</v>
      </c>
      <c r="F127" s="1"/>
    </row>
    <row r="128" spans="1:6" ht="19.5" customHeight="1">
      <c r="A128" s="126" t="s">
        <v>10</v>
      </c>
      <c r="B128" s="122"/>
      <c r="C128" s="121"/>
      <c r="D128" s="26">
        <f t="shared" si="12"/>
        <v>0</v>
      </c>
      <c r="E128" s="26">
        <f t="shared" si="13"/>
        <v>0</v>
      </c>
      <c r="F128" s="1"/>
    </row>
    <row r="129" spans="1:6" ht="19.5" customHeight="1">
      <c r="A129" s="126" t="s">
        <v>10</v>
      </c>
      <c r="B129" s="122"/>
      <c r="C129" s="121"/>
      <c r="D129" s="26">
        <f t="shared" si="12"/>
        <v>0</v>
      </c>
      <c r="E129" s="26">
        <f t="shared" si="13"/>
        <v>0</v>
      </c>
      <c r="F129" s="1"/>
    </row>
    <row r="130" spans="1:6" ht="19.5" customHeight="1">
      <c r="A130" s="126" t="s">
        <v>10</v>
      </c>
      <c r="B130" s="122"/>
      <c r="C130" s="121"/>
      <c r="D130" s="26">
        <f t="shared" si="12"/>
        <v>0</v>
      </c>
      <c r="E130" s="26">
        <f t="shared" si="13"/>
        <v>0</v>
      </c>
      <c r="F130" s="1"/>
    </row>
    <row r="131" spans="1:6" ht="19.5" customHeight="1">
      <c r="A131" s="126" t="s">
        <v>10</v>
      </c>
      <c r="B131" s="122"/>
      <c r="C131" s="121"/>
      <c r="D131" s="26">
        <f t="shared" si="12"/>
        <v>0</v>
      </c>
      <c r="E131" s="26">
        <f t="shared" si="13"/>
        <v>0</v>
      </c>
      <c r="F131" s="1"/>
    </row>
    <row r="132" spans="1:6" ht="19.5" customHeight="1">
      <c r="A132" s="126" t="s">
        <v>10</v>
      </c>
      <c r="B132" s="122"/>
      <c r="C132" s="121"/>
      <c r="D132" s="26">
        <f t="shared" si="12"/>
        <v>0</v>
      </c>
      <c r="E132" s="26">
        <f t="shared" si="13"/>
        <v>0</v>
      </c>
      <c r="F132" s="1"/>
    </row>
    <row r="133" spans="1:6" ht="19.5" customHeight="1">
      <c r="A133" s="126" t="s">
        <v>10</v>
      </c>
      <c r="B133" s="122"/>
      <c r="C133" s="121"/>
      <c r="D133" s="26">
        <f t="shared" si="12"/>
        <v>0</v>
      </c>
      <c r="E133" s="26">
        <f t="shared" si="13"/>
        <v>0</v>
      </c>
      <c r="F133" s="1"/>
    </row>
    <row r="134" spans="1:6" ht="19.5" customHeight="1">
      <c r="A134" s="126" t="s">
        <v>10</v>
      </c>
      <c r="B134" s="122"/>
      <c r="C134" s="121"/>
      <c r="D134" s="26">
        <f t="shared" si="12"/>
        <v>0</v>
      </c>
      <c r="E134" s="26">
        <f t="shared" si="13"/>
        <v>0</v>
      </c>
      <c r="F134" s="1"/>
    </row>
    <row r="135" spans="1:6" ht="19.5" customHeight="1">
      <c r="A135" s="126" t="s">
        <v>10</v>
      </c>
      <c r="B135" s="122"/>
      <c r="C135" s="121"/>
      <c r="D135" s="26">
        <f t="shared" si="12"/>
        <v>0</v>
      </c>
      <c r="E135" s="26">
        <f t="shared" si="13"/>
        <v>0</v>
      </c>
      <c r="F135" s="1"/>
    </row>
    <row r="136" spans="1:6" ht="19.5" customHeight="1">
      <c r="A136" s="126" t="s">
        <v>10</v>
      </c>
      <c r="B136" s="122"/>
      <c r="C136" s="121"/>
      <c r="D136" s="26">
        <f t="shared" si="12"/>
        <v>0</v>
      </c>
      <c r="E136" s="26">
        <f t="shared" si="13"/>
        <v>0</v>
      </c>
      <c r="F136" s="1"/>
    </row>
    <row r="137" spans="1:6" ht="19.5" customHeight="1">
      <c r="A137" s="126" t="s">
        <v>10</v>
      </c>
      <c r="B137" s="122"/>
      <c r="C137" s="121"/>
      <c r="D137" s="26">
        <f t="shared" si="12"/>
        <v>0</v>
      </c>
      <c r="E137" s="26">
        <f t="shared" si="13"/>
        <v>0</v>
      </c>
      <c r="F137" s="1"/>
    </row>
    <row r="138" spans="1:6" ht="19.5" customHeight="1">
      <c r="A138" s="126" t="s">
        <v>10</v>
      </c>
      <c r="B138" s="122"/>
      <c r="C138" s="121"/>
      <c r="D138" s="26">
        <f t="shared" si="12"/>
        <v>0</v>
      </c>
      <c r="E138" s="26">
        <f t="shared" si="13"/>
        <v>0</v>
      </c>
      <c r="F138" s="1"/>
    </row>
    <row r="139" spans="1:6" ht="19.5" customHeight="1">
      <c r="A139" s="126" t="s">
        <v>10</v>
      </c>
      <c r="B139" s="122"/>
      <c r="C139" s="121"/>
      <c r="D139" s="26">
        <f t="shared" si="12"/>
        <v>0</v>
      </c>
      <c r="E139" s="26">
        <f t="shared" si="13"/>
        <v>0</v>
      </c>
      <c r="F139" s="1"/>
    </row>
    <row r="140" spans="1:6" ht="19.5" customHeight="1">
      <c r="A140" s="126" t="s">
        <v>10</v>
      </c>
      <c r="B140" s="122"/>
      <c r="C140" s="121"/>
      <c r="D140" s="26">
        <f t="shared" si="12"/>
        <v>0</v>
      </c>
      <c r="E140" s="26">
        <f t="shared" si="13"/>
        <v>0</v>
      </c>
      <c r="F140" s="1"/>
    </row>
    <row r="141" spans="1:6" ht="19.5" customHeight="1">
      <c r="A141" s="126" t="s">
        <v>10</v>
      </c>
      <c r="B141" s="122"/>
      <c r="C141" s="121"/>
      <c r="D141" s="26">
        <f t="shared" si="12"/>
        <v>0</v>
      </c>
      <c r="E141" s="26">
        <f t="shared" si="13"/>
        <v>0</v>
      </c>
      <c r="F141" s="1"/>
    </row>
    <row r="142" spans="1:6" ht="19.5" customHeight="1">
      <c r="A142" s="126" t="s">
        <v>10</v>
      </c>
      <c r="B142" s="122"/>
      <c r="C142" s="121"/>
      <c r="D142" s="26">
        <f t="shared" si="12"/>
        <v>0</v>
      </c>
      <c r="E142" s="26">
        <f t="shared" si="13"/>
        <v>0</v>
      </c>
      <c r="F142" s="1"/>
    </row>
    <row r="143" spans="1:6" ht="19.5" customHeight="1">
      <c r="A143" s="126" t="s">
        <v>10</v>
      </c>
      <c r="B143" s="122"/>
      <c r="C143" s="121"/>
      <c r="D143" s="26">
        <f t="shared" si="12"/>
        <v>0</v>
      </c>
      <c r="E143" s="26">
        <f t="shared" si="13"/>
        <v>0</v>
      </c>
      <c r="F143" s="1"/>
    </row>
    <row r="144" spans="1:6" ht="19.5" customHeight="1">
      <c r="A144" s="126" t="s">
        <v>10</v>
      </c>
      <c r="B144" s="122"/>
      <c r="C144" s="121"/>
      <c r="D144" s="26">
        <f t="shared" si="12"/>
        <v>0</v>
      </c>
      <c r="E144" s="26">
        <f t="shared" si="13"/>
        <v>0</v>
      </c>
      <c r="F144" s="1"/>
    </row>
    <row r="145" spans="1:6" ht="19.5" customHeight="1">
      <c r="A145" s="126" t="s">
        <v>10</v>
      </c>
      <c r="B145" s="122"/>
      <c r="C145" s="121"/>
      <c r="D145" s="26">
        <f t="shared" si="12"/>
        <v>0</v>
      </c>
      <c r="E145" s="26">
        <f t="shared" si="13"/>
        <v>0</v>
      </c>
      <c r="F145" s="1"/>
    </row>
    <row r="146" spans="1:6" ht="19.5" customHeight="1">
      <c r="A146" s="126" t="s">
        <v>10</v>
      </c>
      <c r="B146" s="122"/>
      <c r="C146" s="121"/>
      <c r="D146" s="26">
        <f t="shared" si="12"/>
        <v>0</v>
      </c>
      <c r="E146" s="26">
        <f t="shared" si="13"/>
        <v>0</v>
      </c>
      <c r="F146" s="1"/>
    </row>
    <row r="147" spans="1:6" ht="19.5" customHeight="1">
      <c r="A147" s="126" t="s">
        <v>10</v>
      </c>
      <c r="B147" s="122"/>
      <c r="C147" s="121"/>
      <c r="D147" s="26">
        <f t="shared" si="12"/>
        <v>0</v>
      </c>
      <c r="E147" s="26">
        <f t="shared" si="13"/>
        <v>0</v>
      </c>
      <c r="F147" s="1"/>
    </row>
    <row r="148" spans="1:6" ht="19.5" customHeight="1">
      <c r="A148" s="126" t="s">
        <v>10</v>
      </c>
      <c r="B148" s="122"/>
      <c r="C148" s="121"/>
      <c r="D148" s="26">
        <f t="shared" si="12"/>
        <v>0</v>
      </c>
      <c r="E148" s="26">
        <f t="shared" si="13"/>
        <v>0</v>
      </c>
      <c r="F148" s="1"/>
    </row>
    <row r="149" spans="1:6" ht="19.5" customHeight="1">
      <c r="A149" s="126" t="s">
        <v>10</v>
      </c>
      <c r="B149" s="122"/>
      <c r="C149" s="121"/>
      <c r="D149" s="26">
        <f t="shared" si="12"/>
        <v>0</v>
      </c>
      <c r="E149" s="26">
        <f t="shared" si="13"/>
        <v>0</v>
      </c>
      <c r="F149" s="1"/>
    </row>
    <row r="150" spans="1:6" ht="19.5" customHeight="1">
      <c r="A150" s="126" t="s">
        <v>10</v>
      </c>
      <c r="B150" s="122"/>
      <c r="C150" s="121"/>
      <c r="D150" s="26">
        <f t="shared" si="12"/>
        <v>0</v>
      </c>
      <c r="E150" s="26">
        <f t="shared" si="13"/>
        <v>0</v>
      </c>
      <c r="F150" s="1"/>
    </row>
    <row r="151" spans="1:6" ht="19.5" customHeight="1">
      <c r="A151" s="126" t="s">
        <v>10</v>
      </c>
      <c r="B151" s="122"/>
      <c r="C151" s="121"/>
      <c r="D151" s="26">
        <f t="shared" si="12"/>
        <v>0</v>
      </c>
      <c r="E151" s="26">
        <f t="shared" si="13"/>
        <v>0</v>
      </c>
      <c r="F151" s="1"/>
    </row>
    <row r="152" spans="1:6" ht="19.5" customHeight="1">
      <c r="A152" s="126" t="s">
        <v>10</v>
      </c>
      <c r="B152" s="122"/>
      <c r="C152" s="121"/>
      <c r="D152" s="26">
        <f t="shared" si="12"/>
        <v>0</v>
      </c>
      <c r="E152" s="26">
        <f t="shared" si="13"/>
        <v>0</v>
      </c>
      <c r="F152" s="1"/>
    </row>
    <row r="153" spans="1:6" ht="19.5" customHeight="1">
      <c r="A153" s="126" t="s">
        <v>10</v>
      </c>
      <c r="B153" s="122"/>
      <c r="C153" s="121"/>
      <c r="D153" s="26">
        <f t="shared" si="12"/>
        <v>0</v>
      </c>
      <c r="E153" s="26">
        <f t="shared" si="13"/>
        <v>0</v>
      </c>
      <c r="F153" s="1"/>
    </row>
    <row r="154" spans="1:6" ht="19.5" customHeight="1">
      <c r="A154" s="126" t="s">
        <v>10</v>
      </c>
      <c r="B154" s="122"/>
      <c r="C154" s="121"/>
      <c r="D154" s="26">
        <f t="shared" si="12"/>
        <v>0</v>
      </c>
      <c r="E154" s="26">
        <f t="shared" si="13"/>
        <v>0</v>
      </c>
      <c r="F154" s="1"/>
    </row>
    <row r="155" spans="1:6" ht="19.5" customHeight="1">
      <c r="A155" s="126" t="s">
        <v>10</v>
      </c>
      <c r="B155" s="122"/>
      <c r="C155" s="121"/>
      <c r="D155" s="26">
        <f t="shared" si="12"/>
        <v>0</v>
      </c>
      <c r="E155" s="26">
        <f t="shared" si="13"/>
        <v>0</v>
      </c>
      <c r="F155" s="1"/>
    </row>
    <row r="156" spans="1:6" ht="19.5" customHeight="1">
      <c r="A156" s="126" t="s">
        <v>10</v>
      </c>
      <c r="B156" s="122"/>
      <c r="C156" s="121"/>
      <c r="D156" s="26">
        <f t="shared" si="12"/>
        <v>0</v>
      </c>
      <c r="E156" s="26">
        <f t="shared" si="13"/>
        <v>0</v>
      </c>
      <c r="F156" s="1"/>
    </row>
    <row r="157" spans="1:6" ht="19.5" customHeight="1">
      <c r="A157" s="126" t="s">
        <v>10</v>
      </c>
      <c r="B157" s="122"/>
      <c r="C157" s="121"/>
      <c r="D157" s="26">
        <f aca="true" t="shared" si="14" ref="D157:D170">IF(A157=D$11,C157,0)</f>
        <v>0</v>
      </c>
      <c r="E157" s="26">
        <f aca="true" t="shared" si="15" ref="E157:E170">IF(A157=E$11,C157,0)</f>
        <v>0</v>
      </c>
      <c r="F157" s="1"/>
    </row>
    <row r="158" spans="1:6" ht="19.5" customHeight="1">
      <c r="A158" s="126" t="s">
        <v>10</v>
      </c>
      <c r="B158" s="122"/>
      <c r="C158" s="121"/>
      <c r="D158" s="26">
        <f t="shared" si="14"/>
        <v>0</v>
      </c>
      <c r="E158" s="26">
        <f t="shared" si="15"/>
        <v>0</v>
      </c>
      <c r="F158" s="1"/>
    </row>
    <row r="159" spans="1:6" ht="19.5" customHeight="1">
      <c r="A159" s="126" t="s">
        <v>10</v>
      </c>
      <c r="B159" s="122"/>
      <c r="C159" s="121"/>
      <c r="D159" s="26">
        <f t="shared" si="14"/>
        <v>0</v>
      </c>
      <c r="E159" s="26">
        <f t="shared" si="15"/>
        <v>0</v>
      </c>
      <c r="F159" s="1"/>
    </row>
    <row r="160" spans="1:6" ht="19.5" customHeight="1">
      <c r="A160" s="126" t="s">
        <v>10</v>
      </c>
      <c r="B160" s="122"/>
      <c r="C160" s="121"/>
      <c r="D160" s="26">
        <f t="shared" si="14"/>
        <v>0</v>
      </c>
      <c r="E160" s="26">
        <f t="shared" si="15"/>
        <v>0</v>
      </c>
      <c r="F160" s="1"/>
    </row>
    <row r="161" spans="1:6" ht="19.5" customHeight="1">
      <c r="A161" s="126" t="s">
        <v>10</v>
      </c>
      <c r="B161" s="122"/>
      <c r="C161" s="121"/>
      <c r="D161" s="26">
        <f t="shared" si="14"/>
        <v>0</v>
      </c>
      <c r="E161" s="26">
        <f t="shared" si="15"/>
        <v>0</v>
      </c>
      <c r="F161" s="1"/>
    </row>
    <row r="162" spans="1:6" ht="19.5" customHeight="1">
      <c r="A162" s="126" t="s">
        <v>10</v>
      </c>
      <c r="B162" s="122"/>
      <c r="C162" s="121"/>
      <c r="D162" s="26">
        <f t="shared" si="14"/>
        <v>0</v>
      </c>
      <c r="E162" s="26">
        <f t="shared" si="15"/>
        <v>0</v>
      </c>
      <c r="F162" s="1"/>
    </row>
    <row r="163" spans="1:6" ht="19.5" customHeight="1">
      <c r="A163" s="126" t="s">
        <v>10</v>
      </c>
      <c r="B163" s="122"/>
      <c r="C163" s="121"/>
      <c r="D163" s="26">
        <f t="shared" si="14"/>
        <v>0</v>
      </c>
      <c r="E163" s="26">
        <f t="shared" si="15"/>
        <v>0</v>
      </c>
      <c r="F163" s="1"/>
    </row>
    <row r="164" spans="1:6" ht="19.5" customHeight="1">
      <c r="A164" s="126" t="s">
        <v>10</v>
      </c>
      <c r="B164" s="122"/>
      <c r="C164" s="121"/>
      <c r="D164" s="26">
        <f t="shared" si="14"/>
        <v>0</v>
      </c>
      <c r="E164" s="26">
        <f t="shared" si="15"/>
        <v>0</v>
      </c>
      <c r="F164" s="1"/>
    </row>
    <row r="165" spans="1:6" ht="19.5" customHeight="1">
      <c r="A165" s="126" t="s">
        <v>10</v>
      </c>
      <c r="B165" s="122"/>
      <c r="C165" s="121"/>
      <c r="D165" s="26">
        <f t="shared" si="14"/>
        <v>0</v>
      </c>
      <c r="E165" s="26">
        <f t="shared" si="15"/>
        <v>0</v>
      </c>
      <c r="F165" s="1"/>
    </row>
    <row r="166" spans="1:6" ht="19.5" customHeight="1">
      <c r="A166" s="126" t="s">
        <v>10</v>
      </c>
      <c r="B166" s="122"/>
      <c r="C166" s="121"/>
      <c r="D166" s="26">
        <f t="shared" si="14"/>
        <v>0</v>
      </c>
      <c r="E166" s="26">
        <f t="shared" si="15"/>
        <v>0</v>
      </c>
      <c r="F166" s="1"/>
    </row>
    <row r="167" spans="1:6" ht="19.5" customHeight="1">
      <c r="A167" s="126" t="s">
        <v>10</v>
      </c>
      <c r="B167" s="122"/>
      <c r="C167" s="121"/>
      <c r="D167" s="26">
        <f t="shared" si="14"/>
        <v>0</v>
      </c>
      <c r="E167" s="26">
        <f t="shared" si="15"/>
        <v>0</v>
      </c>
      <c r="F167" s="1"/>
    </row>
    <row r="168" spans="1:6" ht="19.5" customHeight="1">
      <c r="A168" s="126" t="s">
        <v>10</v>
      </c>
      <c r="B168" s="122"/>
      <c r="C168" s="121"/>
      <c r="D168" s="26">
        <f t="shared" si="14"/>
        <v>0</v>
      </c>
      <c r="E168" s="26">
        <f t="shared" si="15"/>
        <v>0</v>
      </c>
      <c r="F168" s="1"/>
    </row>
    <row r="169" spans="1:6" ht="19.5" customHeight="1">
      <c r="A169" s="126" t="s">
        <v>10</v>
      </c>
      <c r="B169" s="122"/>
      <c r="C169" s="121"/>
      <c r="D169" s="26">
        <f t="shared" si="14"/>
        <v>0</v>
      </c>
      <c r="E169" s="26">
        <f t="shared" si="15"/>
        <v>0</v>
      </c>
      <c r="F169" s="1"/>
    </row>
    <row r="170" spans="1:6" ht="19.5" customHeight="1">
      <c r="A170" s="126" t="s">
        <v>10</v>
      </c>
      <c r="B170" s="122"/>
      <c r="C170" s="121"/>
      <c r="D170" s="26">
        <f t="shared" si="14"/>
        <v>0</v>
      </c>
      <c r="E170" s="26">
        <f t="shared" si="15"/>
        <v>0</v>
      </c>
      <c r="F170" s="1"/>
    </row>
    <row r="171" spans="1:6" ht="19.5" customHeight="1">
      <c r="A171" s="1"/>
      <c r="B171" s="23"/>
      <c r="C171" s="1"/>
      <c r="D171" s="27"/>
      <c r="E171" s="1"/>
      <c r="F171" s="1"/>
    </row>
    <row r="172" spans="1:6" ht="19.5" customHeight="1">
      <c r="A172" s="1"/>
      <c r="B172" s="23"/>
      <c r="C172" s="1"/>
      <c r="D172" s="27"/>
      <c r="E172" s="1"/>
      <c r="F172" s="1"/>
    </row>
    <row r="173" spans="1:6" ht="19.5" customHeight="1">
      <c r="A173" s="1"/>
      <c r="B173" s="23"/>
      <c r="C173" s="1"/>
      <c r="D173" s="1"/>
      <c r="E173" s="1"/>
      <c r="F173" s="1"/>
    </row>
    <row r="174" spans="1:6" ht="19.5" customHeight="1">
      <c r="A174" s="1"/>
      <c r="B174" s="23"/>
      <c r="C174" s="1"/>
      <c r="D174" s="1"/>
      <c r="E174" s="1"/>
      <c r="F174" s="1"/>
    </row>
    <row r="175" spans="1:6" ht="19.5" customHeight="1">
      <c r="A175" s="1"/>
      <c r="B175" s="23"/>
      <c r="C175" s="1"/>
      <c r="D175" s="1"/>
      <c r="E175" s="1"/>
      <c r="F175" s="1"/>
    </row>
    <row r="176" spans="1:6" ht="19.5" customHeight="1">
      <c r="A176" s="1"/>
      <c r="B176" s="23"/>
      <c r="C176" s="1"/>
      <c r="D176" s="1"/>
      <c r="E176" s="1"/>
      <c r="F176" s="1"/>
    </row>
    <row r="177" spans="1:6" ht="19.5" customHeight="1">
      <c r="A177" s="1"/>
      <c r="B177" s="23"/>
      <c r="C177" s="1"/>
      <c r="D177" s="1"/>
      <c r="E177" s="1"/>
      <c r="F177" s="1"/>
    </row>
    <row r="178" spans="1:6" ht="19.5" customHeight="1">
      <c r="A178" s="1"/>
      <c r="B178" s="23"/>
      <c r="C178" s="1"/>
      <c r="D178" s="1"/>
      <c r="E178" s="1"/>
      <c r="F178" s="1"/>
    </row>
    <row r="179" spans="1:6" ht="19.5" customHeight="1">
      <c r="A179" s="1"/>
      <c r="B179" s="23"/>
      <c r="C179" s="1"/>
      <c r="D179" s="1"/>
      <c r="E179" s="1"/>
      <c r="F179" s="1"/>
    </row>
    <row r="180" spans="1:6" ht="19.5" customHeight="1">
      <c r="A180" s="1"/>
      <c r="B180" s="23"/>
      <c r="C180" s="1"/>
      <c r="D180" s="1"/>
      <c r="E180" s="1"/>
      <c r="F180" s="1"/>
    </row>
    <row r="181" spans="1:6" ht="19.5" customHeight="1">
      <c r="A181" s="1"/>
      <c r="B181" s="23"/>
      <c r="C181" s="1"/>
      <c r="D181" s="1"/>
      <c r="E181" s="1"/>
      <c r="F181" s="1"/>
    </row>
    <row r="182" spans="1:6" ht="19.5" customHeight="1">
      <c r="A182" s="1"/>
      <c r="B182" s="23"/>
      <c r="C182" s="1"/>
      <c r="D182" s="1"/>
      <c r="E182" s="1"/>
      <c r="F182" s="1"/>
    </row>
    <row r="183" spans="1:6" ht="19.5" customHeight="1">
      <c r="A183" s="1"/>
      <c r="B183" s="23"/>
      <c r="C183" s="1"/>
      <c r="D183" s="1"/>
      <c r="E183" s="1"/>
      <c r="F183" s="1"/>
    </row>
    <row r="184" spans="1:6" ht="19.5" customHeight="1">
      <c r="A184" s="1"/>
      <c r="B184" s="23"/>
      <c r="C184" s="1"/>
      <c r="D184" s="1"/>
      <c r="E184" s="1"/>
      <c r="F184" s="1"/>
    </row>
    <row r="185" spans="1:6" ht="19.5" customHeight="1">
      <c r="A185" s="1"/>
      <c r="B185" s="23"/>
      <c r="C185" s="1"/>
      <c r="D185" s="1"/>
      <c r="E185" s="1"/>
      <c r="F185" s="1"/>
    </row>
    <row r="186" spans="1:6" ht="19.5" customHeight="1">
      <c r="A186" s="1"/>
      <c r="B186" s="23"/>
      <c r="C186" s="1"/>
      <c r="D186" s="1"/>
      <c r="E186" s="1"/>
      <c r="F186" s="1"/>
    </row>
    <row r="187" spans="1:6" ht="19.5" customHeight="1">
      <c r="A187" s="1"/>
      <c r="B187" s="23"/>
      <c r="C187" s="1"/>
      <c r="D187" s="1"/>
      <c r="E187" s="1"/>
      <c r="F187" s="1"/>
    </row>
    <row r="188" spans="1:6" ht="19.5" customHeight="1">
      <c r="A188" s="1"/>
      <c r="B188" s="23"/>
      <c r="C188" s="1"/>
      <c r="D188" s="1"/>
      <c r="E188" s="1"/>
      <c r="F188" s="1"/>
    </row>
    <row r="189" spans="1:6" ht="19.5" customHeight="1">
      <c r="A189" s="1"/>
      <c r="B189" s="23"/>
      <c r="C189" s="1"/>
      <c r="D189" s="1"/>
      <c r="E189" s="1"/>
      <c r="F189" s="1"/>
    </row>
    <row r="190" spans="1:6" ht="19.5" customHeight="1">
      <c r="A190" s="1"/>
      <c r="B190" s="23"/>
      <c r="C190" s="1"/>
      <c r="D190" s="1"/>
      <c r="E190" s="1"/>
      <c r="F190" s="1"/>
    </row>
    <row r="191" spans="1:6" ht="19.5" customHeight="1">
      <c r="A191" s="1"/>
      <c r="B191" s="23"/>
      <c r="C191" s="1"/>
      <c r="D191" s="1"/>
      <c r="E191" s="1"/>
      <c r="F191" s="1"/>
    </row>
    <row r="192" spans="1:6" ht="19.5" customHeight="1">
      <c r="A192" s="1"/>
      <c r="B192" s="23"/>
      <c r="C192" s="1"/>
      <c r="D192" s="1"/>
      <c r="E192" s="1"/>
      <c r="F192" s="1"/>
    </row>
    <row r="193" spans="1:6" ht="19.5" customHeight="1">
      <c r="A193" s="1"/>
      <c r="B193" s="23"/>
      <c r="C193" s="1"/>
      <c r="D193" s="1"/>
      <c r="E193" s="1"/>
      <c r="F193" s="1"/>
    </row>
    <row r="194" spans="1:6" ht="19.5" customHeight="1">
      <c r="A194" s="1"/>
      <c r="B194" s="23"/>
      <c r="C194" s="1"/>
      <c r="D194" s="1"/>
      <c r="E194" s="1"/>
      <c r="F194" s="1"/>
    </row>
    <row r="195" spans="1:6" ht="19.5" customHeight="1">
      <c r="A195" s="1"/>
      <c r="B195" s="23"/>
      <c r="C195" s="1"/>
      <c r="D195" s="1"/>
      <c r="E195" s="1"/>
      <c r="F195" s="1"/>
    </row>
    <row r="196" spans="1:6" ht="19.5" customHeight="1">
      <c r="A196" s="1"/>
      <c r="B196" s="23"/>
      <c r="C196" s="1"/>
      <c r="D196" s="1"/>
      <c r="E196" s="1"/>
      <c r="F196" s="1"/>
    </row>
    <row r="197" spans="1:6" ht="19.5" customHeight="1">
      <c r="A197" s="1"/>
      <c r="B197" s="23"/>
      <c r="C197" s="1"/>
      <c r="D197" s="1"/>
      <c r="E197" s="1"/>
      <c r="F197" s="1"/>
    </row>
    <row r="198" spans="1:6" ht="19.5" customHeight="1">
      <c r="A198" s="1"/>
      <c r="B198" s="23"/>
      <c r="C198" s="1"/>
      <c r="D198" s="1"/>
      <c r="E198" s="1"/>
      <c r="F198" s="1"/>
    </row>
    <row r="199" spans="1:6" ht="19.5" customHeight="1">
      <c r="A199" s="1"/>
      <c r="B199" s="23"/>
      <c r="C199" s="1"/>
      <c r="D199" s="1"/>
      <c r="E199" s="1"/>
      <c r="F199" s="1"/>
    </row>
    <row r="200" spans="1:6" ht="19.5" customHeight="1">
      <c r="A200" s="1"/>
      <c r="B200" s="23"/>
      <c r="C200" s="1"/>
      <c r="D200" s="1"/>
      <c r="E200" s="1"/>
      <c r="F200" s="1"/>
    </row>
    <row r="201" spans="1:6" ht="19.5" customHeight="1">
      <c r="A201" s="1"/>
      <c r="B201" s="23"/>
      <c r="C201" s="1"/>
      <c r="D201" s="1"/>
      <c r="E201" s="1"/>
      <c r="F201" s="1"/>
    </row>
    <row r="202" spans="1:6" ht="19.5" customHeight="1">
      <c r="A202" s="1"/>
      <c r="B202" s="23"/>
      <c r="C202" s="1"/>
      <c r="D202" s="1"/>
      <c r="E202" s="1"/>
      <c r="F202" s="1"/>
    </row>
    <row r="203" spans="1:6" ht="19.5" customHeight="1">
      <c r="A203" s="1"/>
      <c r="B203" s="23"/>
      <c r="C203" s="1"/>
      <c r="D203" s="1"/>
      <c r="E203" s="1"/>
      <c r="F203" s="1"/>
    </row>
    <row r="204" spans="1:6" ht="19.5" customHeight="1">
      <c r="A204" s="1"/>
      <c r="B204" s="23"/>
      <c r="C204" s="1"/>
      <c r="D204" s="1"/>
      <c r="E204" s="1"/>
      <c r="F204" s="1"/>
    </row>
    <row r="205" spans="1:6" ht="19.5" customHeight="1">
      <c r="A205" s="1"/>
      <c r="B205" s="23"/>
      <c r="C205" s="1"/>
      <c r="D205" s="1"/>
      <c r="E205" s="1"/>
      <c r="F205" s="1"/>
    </row>
    <row r="206" spans="1:6" ht="19.5" customHeight="1">
      <c r="A206" s="1"/>
      <c r="B206" s="23"/>
      <c r="C206" s="1"/>
      <c r="D206" s="1"/>
      <c r="E206" s="1"/>
      <c r="F206" s="1"/>
    </row>
    <row r="207" spans="1:6" ht="19.5" customHeight="1">
      <c r="A207" s="1"/>
      <c r="B207" s="23"/>
      <c r="C207" s="1"/>
      <c r="D207" s="1"/>
      <c r="E207" s="1"/>
      <c r="F207" s="1"/>
    </row>
    <row r="208" spans="1:6" ht="19.5" customHeight="1">
      <c r="A208" s="1"/>
      <c r="B208" s="23"/>
      <c r="C208" s="1"/>
      <c r="D208" s="1"/>
      <c r="E208" s="1"/>
      <c r="F208" s="1"/>
    </row>
    <row r="209" spans="1:6" ht="19.5" customHeight="1">
      <c r="A209" s="1"/>
      <c r="B209" s="23"/>
      <c r="C209" s="1"/>
      <c r="D209" s="1"/>
      <c r="E209" s="1"/>
      <c r="F209" s="1"/>
    </row>
    <row r="210" spans="1:6" ht="19.5" customHeight="1">
      <c r="A210" s="1"/>
      <c r="B210" s="23"/>
      <c r="C210" s="1"/>
      <c r="D210" s="1"/>
      <c r="E210" s="1"/>
      <c r="F210" s="1"/>
    </row>
    <row r="211" spans="1:6" ht="19.5" customHeight="1">
      <c r="A211" s="1"/>
      <c r="B211" s="23"/>
      <c r="C211" s="1"/>
      <c r="D211" s="1"/>
      <c r="E211" s="1"/>
      <c r="F211" s="1"/>
    </row>
    <row r="212" spans="1:6" ht="19.5" customHeight="1">
      <c r="A212" s="1"/>
      <c r="B212" s="23"/>
      <c r="C212" s="1"/>
      <c r="D212" s="1"/>
      <c r="E212" s="1"/>
      <c r="F212" s="1"/>
    </row>
    <row r="213" spans="1:6" ht="19.5" customHeight="1">
      <c r="A213" s="1"/>
      <c r="B213" s="23"/>
      <c r="C213" s="1"/>
      <c r="D213" s="1"/>
      <c r="E213" s="1"/>
      <c r="F213" s="1"/>
    </row>
    <row r="214" spans="1:6" ht="19.5" customHeight="1">
      <c r="A214" s="1"/>
      <c r="B214" s="23"/>
      <c r="C214" s="1"/>
      <c r="D214" s="1"/>
      <c r="E214" s="1"/>
      <c r="F214" s="1"/>
    </row>
    <row r="215" ht="19.5" customHeight="1">
      <c r="B215" s="3"/>
    </row>
    <row r="216" ht="19.5" customHeight="1">
      <c r="B216" s="3"/>
    </row>
    <row r="217" ht="19.5" customHeight="1">
      <c r="B217" s="3"/>
    </row>
    <row r="218" ht="19.5" customHeight="1">
      <c r="B218" s="3"/>
    </row>
    <row r="219" ht="19.5" customHeight="1">
      <c r="B219" s="3"/>
    </row>
    <row r="220" ht="19.5" customHeight="1">
      <c r="B220" s="3"/>
    </row>
    <row r="221" ht="19.5" customHeight="1">
      <c r="B221" s="3"/>
    </row>
    <row r="222" ht="19.5" customHeight="1">
      <c r="B222" s="3"/>
    </row>
    <row r="223" ht="19.5" customHeight="1">
      <c r="B223" s="3"/>
    </row>
    <row r="224" ht="19.5" customHeight="1">
      <c r="B224" s="3"/>
    </row>
    <row r="225" ht="19.5" customHeight="1">
      <c r="B225" s="3"/>
    </row>
    <row r="226" ht="19.5" customHeight="1">
      <c r="B226" s="3"/>
    </row>
    <row r="227" ht="19.5" customHeight="1">
      <c r="B227" s="3"/>
    </row>
    <row r="228" ht="19.5" customHeight="1">
      <c r="B228" s="3"/>
    </row>
    <row r="229" ht="19.5" customHeight="1">
      <c r="B229" s="3"/>
    </row>
    <row r="230" ht="19.5" customHeight="1">
      <c r="B230" s="3"/>
    </row>
    <row r="231" ht="19.5" customHeight="1">
      <c r="B231" s="3"/>
    </row>
    <row r="232" ht="19.5" customHeight="1">
      <c r="B232" s="3"/>
    </row>
    <row r="233" ht="19.5" customHeight="1">
      <c r="B233" s="3"/>
    </row>
    <row r="234" ht="19.5" customHeight="1">
      <c r="B234" s="3"/>
    </row>
    <row r="235" ht="19.5" customHeight="1">
      <c r="B235" s="3"/>
    </row>
    <row r="236" ht="19.5" customHeight="1">
      <c r="B236" s="3"/>
    </row>
    <row r="237" ht="19.5" customHeight="1">
      <c r="B237" s="3"/>
    </row>
    <row r="238" ht="19.5" customHeight="1">
      <c r="B238" s="3"/>
    </row>
    <row r="239" ht="19.5" customHeight="1">
      <c r="B239" s="3"/>
    </row>
    <row r="240" ht="19.5" customHeight="1">
      <c r="B240" s="3"/>
    </row>
    <row r="241" ht="19.5" customHeight="1">
      <c r="B241" s="3"/>
    </row>
    <row r="242" ht="19.5" customHeight="1">
      <c r="B242" s="3"/>
    </row>
    <row r="243" ht="19.5" customHeight="1">
      <c r="B243" s="3"/>
    </row>
    <row r="244" ht="19.5" customHeight="1">
      <c r="B244" s="3"/>
    </row>
    <row r="245" ht="19.5" customHeight="1">
      <c r="B245" s="3"/>
    </row>
    <row r="246" ht="19.5" customHeight="1">
      <c r="B246" s="3"/>
    </row>
    <row r="247" ht="19.5" customHeight="1">
      <c r="B247" s="3"/>
    </row>
    <row r="248" ht="19.5" customHeight="1">
      <c r="B248" s="3"/>
    </row>
    <row r="249" ht="19.5" customHeight="1">
      <c r="B249" s="3"/>
    </row>
    <row r="250" ht="19.5" customHeight="1">
      <c r="B250" s="3"/>
    </row>
    <row r="251" ht="19.5" customHeight="1">
      <c r="B251" s="3"/>
    </row>
    <row r="252" ht="19.5" customHeight="1">
      <c r="B252" s="3"/>
    </row>
    <row r="253" ht="19.5" customHeight="1">
      <c r="B253" s="3"/>
    </row>
    <row r="254" ht="19.5" customHeight="1">
      <c r="B254" s="3"/>
    </row>
    <row r="255" ht="19.5" customHeight="1">
      <c r="B255" s="3"/>
    </row>
    <row r="256" ht="19.5" customHeight="1">
      <c r="B256" s="3"/>
    </row>
    <row r="257" ht="19.5" customHeight="1">
      <c r="B257" s="3"/>
    </row>
    <row r="258" ht="19.5" customHeight="1">
      <c r="B258" s="3"/>
    </row>
    <row r="259" ht="19.5" customHeight="1">
      <c r="B259" s="3"/>
    </row>
    <row r="260" ht="19.5" customHeight="1">
      <c r="B260" s="3"/>
    </row>
    <row r="261" ht="19.5" customHeight="1">
      <c r="B261" s="3"/>
    </row>
    <row r="262" ht="15">
      <c r="B262" s="3"/>
    </row>
    <row r="263" ht="15">
      <c r="B263" s="3"/>
    </row>
    <row r="264" ht="15">
      <c r="B264" s="3"/>
    </row>
    <row r="265" ht="15">
      <c r="B265" s="3"/>
    </row>
    <row r="266" ht="15">
      <c r="B266" s="3"/>
    </row>
    <row r="267" ht="15">
      <c r="B267" s="3"/>
    </row>
    <row r="268" ht="15">
      <c r="B268" s="3"/>
    </row>
    <row r="269" ht="15">
      <c r="B269" s="3"/>
    </row>
    <row r="270" ht="15">
      <c r="B270" s="3"/>
    </row>
    <row r="271" ht="15">
      <c r="B271" s="3"/>
    </row>
    <row r="272" ht="15">
      <c r="B272" s="3"/>
    </row>
    <row r="273" ht="15">
      <c r="B273" s="3"/>
    </row>
    <row r="274" ht="15">
      <c r="B274" s="3"/>
    </row>
    <row r="275" ht="15">
      <c r="B275" s="3"/>
    </row>
    <row r="276" ht="15">
      <c r="B276" s="3"/>
    </row>
    <row r="277" ht="15">
      <c r="B277" s="3"/>
    </row>
    <row r="278" ht="15">
      <c r="B278" s="3"/>
    </row>
    <row r="279" ht="15">
      <c r="B279" s="3"/>
    </row>
    <row r="280" ht="15">
      <c r="B280" s="3"/>
    </row>
    <row r="281" ht="15">
      <c r="B281" s="3"/>
    </row>
    <row r="282" ht="15">
      <c r="B282" s="3"/>
    </row>
    <row r="283" ht="15">
      <c r="B283" s="3"/>
    </row>
    <row r="284" ht="15">
      <c r="B284" s="3"/>
    </row>
    <row r="285" ht="15">
      <c r="B285" s="3"/>
    </row>
    <row r="286" ht="15">
      <c r="B286" s="3"/>
    </row>
    <row r="287" ht="15">
      <c r="B287" s="3"/>
    </row>
    <row r="288" ht="15">
      <c r="B288" s="3"/>
    </row>
    <row r="289" ht="15">
      <c r="B289" s="3"/>
    </row>
    <row r="290" ht="15">
      <c r="B290" s="3"/>
    </row>
    <row r="291" ht="15">
      <c r="B291" s="3"/>
    </row>
    <row r="292" ht="15">
      <c r="B292" s="3"/>
    </row>
    <row r="293" ht="15">
      <c r="B293" s="3"/>
    </row>
    <row r="294" ht="15">
      <c r="B294" s="3"/>
    </row>
    <row r="295" ht="15">
      <c r="B295" s="3"/>
    </row>
    <row r="296" ht="15">
      <c r="B296" s="3"/>
    </row>
    <row r="297" ht="15">
      <c r="B297" s="3"/>
    </row>
    <row r="298" ht="15">
      <c r="B298" s="3"/>
    </row>
    <row r="299" ht="15">
      <c r="B299" s="3"/>
    </row>
    <row r="300" ht="15">
      <c r="B300" s="3"/>
    </row>
    <row r="301" ht="15">
      <c r="B301" s="3"/>
    </row>
    <row r="302" ht="15">
      <c r="B302" s="3"/>
    </row>
    <row r="303" ht="15">
      <c r="B303" s="3"/>
    </row>
    <row r="304" ht="15">
      <c r="B304" s="3"/>
    </row>
    <row r="305" ht="15">
      <c r="B305" s="3"/>
    </row>
    <row r="306" ht="15">
      <c r="B306" s="3"/>
    </row>
    <row r="307" ht="15">
      <c r="B307" s="3"/>
    </row>
    <row r="308" ht="15">
      <c r="B308" s="3"/>
    </row>
    <row r="309" ht="15">
      <c r="B309" s="3"/>
    </row>
    <row r="310" ht="15">
      <c r="B310" s="3"/>
    </row>
    <row r="311" ht="15">
      <c r="B311" s="3"/>
    </row>
    <row r="312" ht="15">
      <c r="B312" s="3"/>
    </row>
    <row r="313" ht="15">
      <c r="B313" s="3"/>
    </row>
    <row r="314" ht="15">
      <c r="B314" s="3"/>
    </row>
    <row r="315" ht="15">
      <c r="B315" s="3"/>
    </row>
    <row r="316" ht="15">
      <c r="B316" s="3"/>
    </row>
    <row r="317" ht="15">
      <c r="B317" s="3"/>
    </row>
    <row r="318" ht="15">
      <c r="B318" s="3"/>
    </row>
    <row r="319" ht="15">
      <c r="B319" s="3"/>
    </row>
    <row r="320" ht="15">
      <c r="B320" s="3"/>
    </row>
    <row r="321" ht="15">
      <c r="B321" s="3"/>
    </row>
    <row r="322" ht="15">
      <c r="B322" s="3"/>
    </row>
    <row r="323" ht="15">
      <c r="B323" s="3"/>
    </row>
    <row r="324" ht="15">
      <c r="B324" s="3"/>
    </row>
    <row r="325" ht="15">
      <c r="B325" s="3"/>
    </row>
    <row r="326" ht="15">
      <c r="B326" s="3"/>
    </row>
    <row r="327" ht="15">
      <c r="B327" s="3"/>
    </row>
    <row r="328" ht="15">
      <c r="B328" s="3"/>
    </row>
    <row r="329" ht="15">
      <c r="B329" s="3"/>
    </row>
    <row r="330" ht="15">
      <c r="B330" s="3"/>
    </row>
    <row r="331" ht="15">
      <c r="B331" s="3"/>
    </row>
  </sheetData>
  <sheetProtection password="8F30" sheet="1" objects="1" scenarios="1"/>
  <mergeCells count="9">
    <mergeCell ref="B10:C10"/>
    <mergeCell ref="C8:E8"/>
    <mergeCell ref="A4:F5"/>
    <mergeCell ref="B6:E6"/>
    <mergeCell ref="B1:E1"/>
    <mergeCell ref="B2:E2"/>
    <mergeCell ref="D3:E3"/>
    <mergeCell ref="A7:B7"/>
    <mergeCell ref="D7:F7"/>
  </mergeCells>
  <conditionalFormatting sqref="F20">
    <cfRule type="cellIs" priority="6" dxfId="5" operator="equal">
      <formula>$F$11</formula>
    </cfRule>
  </conditionalFormatting>
  <conditionalFormatting sqref="F21">
    <cfRule type="cellIs" priority="1" dxfId="5" operator="equal">
      <formula>$F$21</formula>
    </cfRule>
    <cfRule type="cellIs" priority="2" dxfId="6" operator="equal">
      <formula>$H$25</formula>
    </cfRule>
    <cfRule type="cellIs" priority="3" dxfId="6" operator="equal">
      <formula>$F$21</formula>
    </cfRule>
    <cfRule type="cellIs" priority="5" dxfId="5" operator="equal">
      <formula>$F$21</formula>
    </cfRule>
  </conditionalFormatting>
  <conditionalFormatting sqref="D27:D28">
    <cfRule type="cellIs" priority="4" dxfId="6" operator="equal">
      <formula>$F$21</formula>
    </cfRule>
  </conditionalFormatting>
  <dataValidations count="1">
    <dataValidation type="list" allowBlank="1" showInputMessage="1" showErrorMessage="1" sqref="A12:A32 A93:A170 A72:A91 A61:A70 A51:A59 A34:A49">
      <formula1>$I$58:$I$59</formula1>
    </dataValidation>
  </dataValidations>
  <hyperlinks>
    <hyperlink ref="B3" r:id="rId1" display="jm@estudionotarialmachado.com"/>
    <hyperlink ref="D3" r:id="rId2" display="jm@estudionotarialmachado.com.uy"/>
    <hyperlink ref="A7" r:id="rId3" display="www.estudionotarialmachado.com"/>
    <hyperlink ref="D7" r:id="rId4" display="www.estudionotarial.achado.com.uy"/>
  </hyperlinks>
  <printOptions/>
  <pageMargins left="0.7" right="0.7" top="0.75" bottom="0.75" header="0.3" footer="0.3"/>
  <pageSetup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J234"/>
  <sheetViews>
    <sheetView showGridLines="0" showRowColHeaders="0" zoomScalePageLayoutView="0" workbookViewId="0" topLeftCell="A7">
      <selection activeCell="H26" sqref="H26"/>
    </sheetView>
  </sheetViews>
  <sheetFormatPr defaultColWidth="11.421875" defaultRowHeight="15"/>
  <cols>
    <col min="1" max="1" width="26.7109375" style="0" customWidth="1"/>
    <col min="2" max="2" width="7.8515625" style="0" customWidth="1"/>
    <col min="3" max="3" width="14.140625" style="0" customWidth="1"/>
    <col min="4" max="4" width="1.7109375" style="0" customWidth="1"/>
    <col min="5" max="5" width="56.8515625" style="0" customWidth="1"/>
    <col min="6" max="6" width="23.00390625" style="0" customWidth="1"/>
    <col min="7" max="7" width="22.8515625" style="0" customWidth="1"/>
    <col min="8" max="8" width="22.7109375" style="0" customWidth="1"/>
    <col min="9" max="9" width="22.8515625" style="0" customWidth="1"/>
  </cols>
  <sheetData>
    <row r="1" spans="1:9" ht="27" thickBot="1">
      <c r="A1" s="155" t="s">
        <v>100</v>
      </c>
      <c r="B1" s="156"/>
      <c r="C1" s="157"/>
      <c r="D1" s="32"/>
      <c r="E1" s="158" t="s">
        <v>99</v>
      </c>
      <c r="F1" s="159"/>
      <c r="G1" s="159"/>
      <c r="H1" s="159"/>
      <c r="I1" s="160"/>
    </row>
    <row r="2" ht="15.75" thickBot="1">
      <c r="D2" s="29"/>
    </row>
    <row r="3" spans="4:9" ht="21.75" customHeight="1" thickBot="1">
      <c r="D3" s="30"/>
      <c r="E3" s="31" t="s">
        <v>27</v>
      </c>
      <c r="F3" s="146" t="s">
        <v>25</v>
      </c>
      <c r="G3" s="147"/>
      <c r="H3" s="148" t="s">
        <v>23</v>
      </c>
      <c r="I3" s="147"/>
    </row>
    <row r="4" spans="1:9" ht="21.75" customHeight="1" thickBot="1">
      <c r="A4" s="165" t="s">
        <v>17</v>
      </c>
      <c r="B4" s="166"/>
      <c r="C4" s="96" t="str">
        <f>REPT('EGRESOS DEL MES'!C9,1)</f>
        <v>enero</v>
      </c>
      <c r="D4" s="97"/>
      <c r="E4" s="33" t="str">
        <f>REPT(C4,1)</f>
        <v>enero</v>
      </c>
      <c r="F4" s="34" t="s">
        <v>26</v>
      </c>
      <c r="G4" s="35" t="s">
        <v>0</v>
      </c>
      <c r="H4" s="35" t="s">
        <v>26</v>
      </c>
      <c r="I4" s="35" t="s">
        <v>0</v>
      </c>
    </row>
    <row r="5" spans="1:9" ht="21.75" customHeight="1" thickBot="1">
      <c r="A5" s="149">
        <f>SUM(A12,A8)</f>
        <v>108100</v>
      </c>
      <c r="B5" s="150"/>
      <c r="C5" s="150"/>
      <c r="D5" s="29"/>
      <c r="E5" s="77" t="s">
        <v>28</v>
      </c>
      <c r="F5" s="121">
        <v>102000</v>
      </c>
      <c r="G5" s="26"/>
      <c r="H5" s="36"/>
      <c r="I5" s="26"/>
    </row>
    <row r="6" spans="1:9" ht="21.75" customHeight="1" thickBot="1">
      <c r="A6" s="161" t="s">
        <v>17</v>
      </c>
      <c r="B6" s="162"/>
      <c r="C6" s="98" t="str">
        <f>REPT(C4,1)</f>
        <v>enero</v>
      </c>
      <c r="D6" s="32"/>
      <c r="E6" s="77" t="s">
        <v>29</v>
      </c>
      <c r="F6" s="26"/>
      <c r="G6" s="26"/>
      <c r="H6" s="121">
        <v>36000</v>
      </c>
      <c r="I6" s="26"/>
    </row>
    <row r="7" spans="1:9" ht="21.75" customHeight="1" thickBot="1">
      <c r="A7" s="163" t="s">
        <v>24</v>
      </c>
      <c r="B7" s="164"/>
      <c r="C7" s="102"/>
      <c r="D7" s="29"/>
      <c r="E7" s="77" t="s">
        <v>73</v>
      </c>
      <c r="F7" s="121">
        <v>104200</v>
      </c>
      <c r="G7" s="26"/>
      <c r="H7" s="26"/>
      <c r="I7" s="26"/>
    </row>
    <row r="8" spans="1:9" ht="21.75" customHeight="1" thickBot="1">
      <c r="A8" s="151">
        <f>SUM('EGRESOS DEL MES'!F14)</f>
        <v>46100</v>
      </c>
      <c r="B8" s="152"/>
      <c r="C8" s="152"/>
      <c r="D8" s="29"/>
      <c r="E8" s="77" t="s">
        <v>74</v>
      </c>
      <c r="F8" s="121"/>
      <c r="G8" s="26"/>
      <c r="H8" s="26"/>
      <c r="I8" s="26"/>
    </row>
    <row r="9" spans="1:9" ht="21.75" customHeight="1" thickBot="1">
      <c r="A9" s="161" t="s">
        <v>17</v>
      </c>
      <c r="B9" s="167"/>
      <c r="C9" s="96" t="str">
        <f>REPT(C6,1)</f>
        <v>enero</v>
      </c>
      <c r="D9" s="32"/>
      <c r="E9" s="77" t="s">
        <v>31</v>
      </c>
      <c r="F9" s="121">
        <v>6700</v>
      </c>
      <c r="G9" s="26"/>
      <c r="H9" s="26"/>
      <c r="I9" s="26"/>
    </row>
    <row r="10" spans="1:9" ht="21.75" customHeight="1">
      <c r="A10" s="163" t="s">
        <v>30</v>
      </c>
      <c r="B10" s="164"/>
      <c r="C10" s="168"/>
      <c r="D10" s="32"/>
      <c r="E10" s="77" t="s">
        <v>32</v>
      </c>
      <c r="F10" s="121">
        <v>200</v>
      </c>
      <c r="G10" s="26"/>
      <c r="H10" s="26"/>
      <c r="I10" s="26"/>
    </row>
    <row r="11" spans="1:9" ht="21.75" customHeight="1" thickBot="1">
      <c r="A11" s="169"/>
      <c r="B11" s="170"/>
      <c r="C11" s="171"/>
      <c r="D11" s="32"/>
      <c r="E11" s="77" t="s">
        <v>75</v>
      </c>
      <c r="F11" s="121">
        <v>350</v>
      </c>
      <c r="G11" s="26"/>
      <c r="H11" s="26"/>
      <c r="I11" s="26"/>
    </row>
    <row r="12" spans="1:9" ht="21.75" customHeight="1" thickBot="1">
      <c r="A12" s="153">
        <f>SUM('EGRESOS DEL MES'!F18)</f>
        <v>62000</v>
      </c>
      <c r="B12" s="152"/>
      <c r="C12" s="154"/>
      <c r="D12" s="32"/>
      <c r="E12" s="77" t="s">
        <v>33</v>
      </c>
      <c r="F12" s="121"/>
      <c r="G12" s="26"/>
      <c r="H12" s="26"/>
      <c r="I12" s="26"/>
    </row>
    <row r="13" spans="1:9" ht="21.75" customHeight="1" thickBot="1">
      <c r="A13" s="100" t="s">
        <v>23</v>
      </c>
      <c r="B13" s="101">
        <v>0.05</v>
      </c>
      <c r="C13" s="103"/>
      <c r="D13" s="32"/>
      <c r="E13" s="77" t="s">
        <v>34</v>
      </c>
      <c r="F13" s="36"/>
      <c r="G13" s="26"/>
      <c r="H13" s="26"/>
      <c r="I13" s="121">
        <v>1000</v>
      </c>
    </row>
    <row r="14" spans="1:9" ht="21.75" customHeight="1" thickBot="1">
      <c r="A14" s="153">
        <f>PRODUCT(A5,B13)</f>
        <v>5405</v>
      </c>
      <c r="B14" s="151"/>
      <c r="C14" s="154"/>
      <c r="D14" s="99"/>
      <c r="E14" s="78" t="s">
        <v>78</v>
      </c>
      <c r="F14" s="26"/>
      <c r="G14" s="36"/>
      <c r="H14" s="121">
        <v>5210</v>
      </c>
      <c r="I14" s="36"/>
    </row>
    <row r="15" spans="4:9" ht="21.75" customHeight="1">
      <c r="D15" s="29"/>
      <c r="E15" s="77" t="s">
        <v>41</v>
      </c>
      <c r="F15" s="36"/>
      <c r="G15" s="40">
        <f>SUM(A8,-I13)</f>
        <v>45100</v>
      </c>
      <c r="H15" s="26"/>
      <c r="I15" s="26"/>
    </row>
    <row r="16" spans="4:9" s="2" customFormat="1" ht="21.75" customHeight="1">
      <c r="D16" s="29"/>
      <c r="E16" s="77" t="s">
        <v>42</v>
      </c>
      <c r="F16" s="36"/>
      <c r="G16" s="40">
        <f>SUM(A12)</f>
        <v>62000</v>
      </c>
      <c r="H16" s="26"/>
      <c r="I16" s="26"/>
    </row>
    <row r="17" spans="4:9" ht="21.75" customHeight="1">
      <c r="D17" s="29"/>
      <c r="E17" s="77" t="s">
        <v>35</v>
      </c>
      <c r="F17" s="37">
        <f>SUM(F5:F16)</f>
        <v>213450</v>
      </c>
      <c r="G17" s="37">
        <f>SUM(G5:G16)</f>
        <v>107100</v>
      </c>
      <c r="H17" s="37">
        <f>SUM(H5:H16)</f>
        <v>41210</v>
      </c>
      <c r="I17" s="37">
        <f>SUM(I5:I16)</f>
        <v>1000</v>
      </c>
    </row>
    <row r="18" spans="4:9" ht="21.75" customHeight="1">
      <c r="D18" s="29"/>
      <c r="E18" s="77" t="s">
        <v>36</v>
      </c>
      <c r="F18" s="37">
        <f>SUM(F17,-G17)</f>
        <v>106350</v>
      </c>
      <c r="G18" s="26"/>
      <c r="H18" s="37">
        <f>SUM(H17,-I17)</f>
        <v>40210</v>
      </c>
      <c r="I18" s="26"/>
    </row>
    <row r="19" spans="4:9" ht="21.75" customHeight="1">
      <c r="D19" s="29"/>
      <c r="E19" s="79" t="s">
        <v>37</v>
      </c>
      <c r="F19" s="80" t="str">
        <f>REPT(C4,1)</f>
        <v>enero</v>
      </c>
      <c r="G19" s="38">
        <f>SUM(F18,H18)</f>
        <v>146560</v>
      </c>
      <c r="H19" s="39"/>
      <c r="I19" s="39"/>
    </row>
    <row r="20" ht="21.75" customHeight="1">
      <c r="D20" s="30"/>
    </row>
    <row r="21" spans="4:5" ht="21.75" customHeight="1">
      <c r="D21" s="30"/>
      <c r="E21" s="89" t="s">
        <v>40</v>
      </c>
    </row>
    <row r="22" spans="4:5" ht="21.75" customHeight="1" thickBot="1">
      <c r="D22" s="30"/>
      <c r="E22" s="90" t="s">
        <v>38</v>
      </c>
    </row>
    <row r="23" spans="4:7" ht="21.75" customHeight="1">
      <c r="D23" s="30"/>
      <c r="E23" s="91" t="s">
        <v>82</v>
      </c>
      <c r="F23" s="127">
        <v>102000</v>
      </c>
      <c r="G23" s="85"/>
    </row>
    <row r="24" spans="4:7" ht="21.75" customHeight="1">
      <c r="D24" s="30"/>
      <c r="E24" s="82" t="s">
        <v>39</v>
      </c>
      <c r="F24" s="128">
        <v>0</v>
      </c>
      <c r="G24" s="85"/>
    </row>
    <row r="25" spans="4:7" s="2" customFormat="1" ht="21.75" customHeight="1" thickBot="1">
      <c r="D25" s="29"/>
      <c r="E25" s="83"/>
      <c r="F25" s="86"/>
      <c r="G25" s="85"/>
    </row>
    <row r="26" spans="4:8" ht="21.75" customHeight="1" thickBot="1">
      <c r="D26" s="29"/>
      <c r="E26" s="84" t="s">
        <v>76</v>
      </c>
      <c r="F26" s="128">
        <v>3900</v>
      </c>
      <c r="G26" s="87">
        <f>SUM('GASTOS COMUNES POR UNIDAD'!L103)</f>
        <v>3900</v>
      </c>
      <c r="H26" s="81" t="str">
        <f>IF(J28=0,"CORRECTO",IF(J28&lt;&gt;0,"INCORRECTO"))</f>
        <v>CORRECTO</v>
      </c>
    </row>
    <row r="27" spans="4:7" ht="21.75" customHeight="1">
      <c r="D27" s="29"/>
      <c r="E27" s="84" t="s">
        <v>77</v>
      </c>
      <c r="F27" s="128">
        <v>1000</v>
      </c>
      <c r="G27" s="85"/>
    </row>
    <row r="28" spans="4:10" ht="21.75" customHeight="1">
      <c r="D28" s="29"/>
      <c r="E28" s="84" t="s">
        <v>79</v>
      </c>
      <c r="F28" s="88">
        <f>SUM(F23:F24,F26:F27)</f>
        <v>106900</v>
      </c>
      <c r="G28" s="85"/>
      <c r="J28" s="95">
        <f>SUM(F26,-G26)</f>
        <v>0</v>
      </c>
    </row>
    <row r="29" spans="4:7" ht="21.75" customHeight="1">
      <c r="D29" s="29"/>
      <c r="E29" s="82" t="s">
        <v>81</v>
      </c>
      <c r="F29" s="93">
        <v>0</v>
      </c>
      <c r="G29" s="85"/>
    </row>
    <row r="30" spans="4:7" ht="21.75" customHeight="1">
      <c r="D30" s="29"/>
      <c r="E30" s="82" t="s">
        <v>80</v>
      </c>
      <c r="F30" s="92">
        <f>SUM(F28,-F29)</f>
        <v>106900</v>
      </c>
      <c r="G30" s="85"/>
    </row>
    <row r="31" ht="21.75" customHeight="1">
      <c r="D31" s="29"/>
    </row>
    <row r="32" ht="21.75" customHeight="1">
      <c r="D32" s="29"/>
    </row>
    <row r="33" ht="21.75" customHeight="1">
      <c r="D33" s="29"/>
    </row>
    <row r="34" ht="21.75" customHeight="1">
      <c r="D34" s="29"/>
    </row>
    <row r="35" ht="21.75" customHeight="1">
      <c r="D35" s="29"/>
    </row>
    <row r="36" ht="21.75" customHeight="1">
      <c r="D36" s="29"/>
    </row>
    <row r="37" ht="21.75" customHeight="1">
      <c r="D37" s="29"/>
    </row>
    <row r="38" ht="21.75" customHeight="1">
      <c r="D38" s="29"/>
    </row>
    <row r="39" ht="21.75" customHeight="1">
      <c r="D39" s="29"/>
    </row>
    <row r="40" ht="21.75" customHeight="1">
      <c r="D40" s="29"/>
    </row>
    <row r="41" ht="21.75" customHeight="1">
      <c r="D41" s="29"/>
    </row>
    <row r="42" ht="21.75" customHeight="1">
      <c r="D42" s="29"/>
    </row>
    <row r="43" ht="21.75" customHeight="1">
      <c r="D43" s="29"/>
    </row>
    <row r="44" ht="21.75" customHeight="1">
      <c r="D44" s="29"/>
    </row>
    <row r="45" ht="21.75" customHeight="1">
      <c r="D45" s="29"/>
    </row>
    <row r="46" ht="21.75" customHeight="1">
      <c r="D46" s="29"/>
    </row>
    <row r="47" ht="21.75" customHeight="1">
      <c r="D47" s="29"/>
    </row>
    <row r="48" ht="21.75" customHeight="1">
      <c r="D48" s="29"/>
    </row>
    <row r="49" ht="21.75" customHeight="1">
      <c r="D49" s="29"/>
    </row>
    <row r="50" ht="21.75" customHeight="1">
      <c r="D50" s="29"/>
    </row>
    <row r="51" ht="21.75" customHeight="1">
      <c r="D51" s="29"/>
    </row>
    <row r="52" ht="21.75" customHeight="1">
      <c r="D52" s="29"/>
    </row>
    <row r="53" ht="21.75" customHeight="1">
      <c r="D53" s="29"/>
    </row>
    <row r="54" ht="21.75" customHeight="1">
      <c r="D54" s="29"/>
    </row>
    <row r="55" ht="21.75" customHeight="1">
      <c r="D55" s="29"/>
    </row>
    <row r="56" ht="21.75" customHeight="1">
      <c r="D56" s="29"/>
    </row>
    <row r="57" ht="21.75" customHeight="1">
      <c r="D57" s="29"/>
    </row>
    <row r="58" ht="21.75" customHeight="1">
      <c r="D58" s="29"/>
    </row>
    <row r="59" ht="21.75" customHeight="1">
      <c r="D59" s="29"/>
    </row>
    <row r="60" ht="21.75" customHeight="1">
      <c r="D60" s="29"/>
    </row>
    <row r="61" ht="21.75" customHeight="1">
      <c r="D61" s="29"/>
    </row>
    <row r="62" ht="21.75" customHeight="1">
      <c r="D62" s="29"/>
    </row>
    <row r="63" ht="21.75" customHeight="1">
      <c r="D63" s="29"/>
    </row>
    <row r="64" ht="21.75" customHeight="1">
      <c r="D64" s="29"/>
    </row>
    <row r="65" ht="21.75" customHeight="1">
      <c r="D65" s="29"/>
    </row>
    <row r="66" ht="21.75" customHeight="1">
      <c r="D66" s="29"/>
    </row>
    <row r="67" ht="21.75" customHeight="1">
      <c r="D67" s="28"/>
    </row>
    <row r="68" ht="21.75" customHeight="1">
      <c r="D68" s="28"/>
    </row>
    <row r="69" ht="21.75" customHeight="1">
      <c r="D69" s="28"/>
    </row>
    <row r="70" ht="21.75" customHeight="1">
      <c r="D70" s="28"/>
    </row>
    <row r="71" ht="21.75" customHeight="1">
      <c r="D71" s="28"/>
    </row>
    <row r="72" ht="21.75" customHeight="1">
      <c r="D72" s="28"/>
    </row>
    <row r="73" ht="21.75" customHeight="1">
      <c r="D73" s="28"/>
    </row>
    <row r="74" ht="21.75" customHeight="1">
      <c r="D74" s="28"/>
    </row>
    <row r="75" ht="21.75" customHeight="1">
      <c r="D75" s="28"/>
    </row>
    <row r="76" ht="21.75" customHeight="1">
      <c r="D76" s="28"/>
    </row>
    <row r="77" ht="21.75" customHeight="1">
      <c r="D77" s="28"/>
    </row>
    <row r="78" ht="21.75" customHeight="1">
      <c r="D78" s="28"/>
    </row>
    <row r="79" ht="21.75" customHeight="1">
      <c r="D79" s="28"/>
    </row>
    <row r="80" ht="21.75" customHeight="1">
      <c r="D80" s="28"/>
    </row>
    <row r="81" ht="21.75" customHeight="1">
      <c r="D81" s="28"/>
    </row>
    <row r="82" ht="21.75" customHeight="1">
      <c r="D82" s="28"/>
    </row>
    <row r="83" ht="21.75" customHeight="1">
      <c r="D83" s="28"/>
    </row>
    <row r="84" ht="21.75" customHeight="1">
      <c r="D84" s="28"/>
    </row>
    <row r="85" ht="21.75" customHeight="1">
      <c r="D85" s="28"/>
    </row>
    <row r="86" ht="15">
      <c r="D86" s="28"/>
    </row>
    <row r="87" ht="15">
      <c r="D87" s="28"/>
    </row>
    <row r="88" ht="15">
      <c r="D88" s="28"/>
    </row>
    <row r="89" ht="15">
      <c r="D89" s="28"/>
    </row>
    <row r="90" ht="15">
      <c r="D90" s="28"/>
    </row>
    <row r="91" ht="15">
      <c r="D91" s="28"/>
    </row>
    <row r="92" ht="15">
      <c r="D92" s="28"/>
    </row>
    <row r="93" ht="15">
      <c r="D93" s="28"/>
    </row>
    <row r="94" ht="15">
      <c r="D94" s="28"/>
    </row>
    <row r="95" ht="15">
      <c r="D95" s="28"/>
    </row>
    <row r="96" ht="15">
      <c r="D96" s="28"/>
    </row>
    <row r="97" ht="15">
      <c r="D97" s="28"/>
    </row>
    <row r="98" ht="15">
      <c r="D98" s="28"/>
    </row>
    <row r="99" ht="15">
      <c r="D99" s="28"/>
    </row>
    <row r="100" ht="15">
      <c r="D100" s="28"/>
    </row>
    <row r="101" ht="15">
      <c r="D101" s="28"/>
    </row>
    <row r="102" ht="15">
      <c r="D102" s="28"/>
    </row>
    <row r="103" ht="15">
      <c r="D103" s="28"/>
    </row>
    <row r="104" ht="15">
      <c r="D104" s="28"/>
    </row>
    <row r="105" ht="15">
      <c r="D105" s="28"/>
    </row>
    <row r="106" ht="15">
      <c r="D106" s="28"/>
    </row>
    <row r="107" ht="15">
      <c r="D107" s="28"/>
    </row>
    <row r="108" ht="15">
      <c r="D108" s="28"/>
    </row>
    <row r="109" ht="15">
      <c r="D109" s="28"/>
    </row>
    <row r="110" ht="15">
      <c r="D110" s="28"/>
    </row>
    <row r="111" ht="15">
      <c r="D111" s="28"/>
    </row>
    <row r="112" ht="15">
      <c r="D112" s="28"/>
    </row>
    <row r="113" ht="15">
      <c r="D113" s="28"/>
    </row>
    <row r="114" ht="15">
      <c r="D114" s="28"/>
    </row>
    <row r="115" ht="15">
      <c r="D115" s="28"/>
    </row>
    <row r="116" ht="15">
      <c r="D116" s="28"/>
    </row>
    <row r="117" ht="15">
      <c r="D117" s="28"/>
    </row>
    <row r="118" ht="15">
      <c r="D118" s="28"/>
    </row>
    <row r="119" ht="15">
      <c r="D119" s="28"/>
    </row>
    <row r="120" ht="15">
      <c r="D120" s="28"/>
    </row>
    <row r="121" ht="15">
      <c r="D121" s="28"/>
    </row>
    <row r="122" ht="15">
      <c r="D122" s="28"/>
    </row>
    <row r="123" ht="15">
      <c r="D123" s="28"/>
    </row>
    <row r="124" ht="15">
      <c r="D124" s="28"/>
    </row>
    <row r="125" ht="15">
      <c r="D125" s="28"/>
    </row>
    <row r="126" ht="15">
      <c r="D126" s="28"/>
    </row>
    <row r="127" ht="15">
      <c r="D127" s="28"/>
    </row>
    <row r="128" ht="15">
      <c r="D128" s="28"/>
    </row>
    <row r="129" ht="15">
      <c r="D129" s="28"/>
    </row>
    <row r="130" ht="15">
      <c r="D130" s="28"/>
    </row>
    <row r="131" ht="15">
      <c r="D131" s="28"/>
    </row>
    <row r="132" ht="15">
      <c r="D132" s="28"/>
    </row>
    <row r="133" ht="15">
      <c r="D133" s="28"/>
    </row>
    <row r="134" ht="15">
      <c r="D134" s="28"/>
    </row>
    <row r="135" ht="15">
      <c r="D135" s="28"/>
    </row>
    <row r="136" ht="15">
      <c r="D136" s="28"/>
    </row>
    <row r="137" ht="15">
      <c r="D137" s="28"/>
    </row>
    <row r="138" ht="15">
      <c r="D138" s="28"/>
    </row>
    <row r="139" ht="15">
      <c r="D139" s="28"/>
    </row>
    <row r="140" ht="15">
      <c r="D140" s="28"/>
    </row>
    <row r="141" ht="15">
      <c r="D141" s="28"/>
    </row>
    <row r="142" ht="15">
      <c r="D142" s="28"/>
    </row>
    <row r="143" ht="15">
      <c r="D143" s="28"/>
    </row>
    <row r="144" ht="15">
      <c r="D144" s="28"/>
    </row>
    <row r="145" ht="15">
      <c r="D145" s="28"/>
    </row>
    <row r="146" ht="15">
      <c r="D146" s="28"/>
    </row>
    <row r="147" ht="15">
      <c r="D147" s="28"/>
    </row>
    <row r="148" ht="15">
      <c r="D148" s="28"/>
    </row>
    <row r="149" ht="15">
      <c r="D149" s="28"/>
    </row>
    <row r="150" ht="15">
      <c r="D150" s="28"/>
    </row>
    <row r="151" ht="15">
      <c r="D151" s="28"/>
    </row>
    <row r="152" ht="15">
      <c r="D152" s="28"/>
    </row>
    <row r="153" ht="15">
      <c r="D153" s="28"/>
    </row>
    <row r="154" ht="15">
      <c r="D154" s="28"/>
    </row>
    <row r="155" ht="15">
      <c r="D155" s="28"/>
    </row>
    <row r="156" ht="15">
      <c r="D156" s="28"/>
    </row>
    <row r="157" ht="15">
      <c r="D157" s="28"/>
    </row>
    <row r="158" ht="15">
      <c r="D158" s="28"/>
    </row>
    <row r="159" ht="15">
      <c r="D159" s="28"/>
    </row>
    <row r="160" ht="15">
      <c r="D160" s="28"/>
    </row>
    <row r="161" ht="15">
      <c r="D161" s="28"/>
    </row>
    <row r="162" ht="15">
      <c r="D162" s="28"/>
    </row>
    <row r="163" ht="15">
      <c r="D163" s="28"/>
    </row>
    <row r="164" ht="15">
      <c r="D164" s="28"/>
    </row>
    <row r="165" ht="15">
      <c r="D165" s="28"/>
    </row>
    <row r="166" ht="15">
      <c r="D166" s="28"/>
    </row>
    <row r="167" ht="15">
      <c r="D167" s="28"/>
    </row>
    <row r="168" ht="15">
      <c r="D168" s="28"/>
    </row>
    <row r="169" ht="15">
      <c r="D169" s="28"/>
    </row>
    <row r="170" ht="15">
      <c r="D170" s="28"/>
    </row>
    <row r="171" ht="15">
      <c r="D171" s="28"/>
    </row>
    <row r="172" ht="15">
      <c r="D172" s="28"/>
    </row>
    <row r="173" ht="15">
      <c r="D173" s="28"/>
    </row>
    <row r="174" ht="15">
      <c r="D174" s="28"/>
    </row>
    <row r="175" ht="15">
      <c r="D175" s="28"/>
    </row>
    <row r="176" ht="15">
      <c r="D176" s="28"/>
    </row>
    <row r="177" ht="15">
      <c r="D177" s="28"/>
    </row>
    <row r="178" ht="15">
      <c r="D178" s="28"/>
    </row>
    <row r="179" ht="15">
      <c r="D179" s="28"/>
    </row>
    <row r="180" ht="15">
      <c r="D180" s="28"/>
    </row>
    <row r="181" ht="15">
      <c r="D181" s="28"/>
    </row>
    <row r="182" ht="15">
      <c r="D182" s="28"/>
    </row>
    <row r="183" ht="15">
      <c r="D183" s="28"/>
    </row>
    <row r="184" ht="15">
      <c r="D184" s="28"/>
    </row>
    <row r="185" ht="15">
      <c r="D185" s="28"/>
    </row>
    <row r="186" ht="15">
      <c r="D186" s="28"/>
    </row>
    <row r="187" ht="15">
      <c r="D187" s="28"/>
    </row>
    <row r="188" ht="15">
      <c r="D188" s="28"/>
    </row>
    <row r="189" ht="15">
      <c r="D189" s="28"/>
    </row>
    <row r="190" ht="15">
      <c r="D190" s="28"/>
    </row>
    <row r="191" ht="15">
      <c r="D191" s="28"/>
    </row>
    <row r="192" ht="15">
      <c r="D192" s="28"/>
    </row>
    <row r="193" ht="15">
      <c r="D193" s="28"/>
    </row>
    <row r="194" ht="15">
      <c r="D194" s="28"/>
    </row>
    <row r="195" ht="15">
      <c r="D195" s="28"/>
    </row>
    <row r="196" ht="15">
      <c r="D196" s="28"/>
    </row>
    <row r="197" ht="15">
      <c r="D197" s="28"/>
    </row>
    <row r="198" ht="15">
      <c r="D198" s="28"/>
    </row>
    <row r="199" ht="15">
      <c r="D199" s="28"/>
    </row>
    <row r="200" ht="15">
      <c r="D200" s="28"/>
    </row>
    <row r="201" ht="15">
      <c r="D201" s="28"/>
    </row>
    <row r="202" ht="15">
      <c r="D202" s="28"/>
    </row>
    <row r="203" ht="15">
      <c r="D203" s="28"/>
    </row>
    <row r="204" ht="15">
      <c r="D204" s="28"/>
    </row>
    <row r="205" ht="15">
      <c r="D205" s="28"/>
    </row>
    <row r="206" ht="15">
      <c r="D206" s="28"/>
    </row>
    <row r="207" ht="15">
      <c r="D207" s="28"/>
    </row>
    <row r="208" ht="15">
      <c r="D208" s="28"/>
    </row>
    <row r="209" ht="15">
      <c r="D209" s="28"/>
    </row>
    <row r="210" ht="15">
      <c r="D210" s="28"/>
    </row>
    <row r="211" ht="15">
      <c r="D211" s="28"/>
    </row>
    <row r="212" ht="15">
      <c r="D212" s="28"/>
    </row>
    <row r="213" ht="15">
      <c r="D213" s="28"/>
    </row>
    <row r="214" ht="15">
      <c r="D214" s="28"/>
    </row>
    <row r="215" ht="15">
      <c r="D215" s="28"/>
    </row>
    <row r="216" ht="15">
      <c r="D216" s="28"/>
    </row>
    <row r="217" ht="15">
      <c r="D217" s="28"/>
    </row>
    <row r="218" ht="15">
      <c r="D218" s="28"/>
    </row>
    <row r="219" ht="15">
      <c r="D219" s="28"/>
    </row>
    <row r="220" ht="15">
      <c r="D220" s="28"/>
    </row>
    <row r="221" ht="15">
      <c r="D221" s="28"/>
    </row>
    <row r="222" ht="15">
      <c r="D222" s="28"/>
    </row>
    <row r="223" ht="15">
      <c r="D223" s="28"/>
    </row>
    <row r="224" ht="15">
      <c r="D224" s="28"/>
    </row>
    <row r="225" ht="15">
      <c r="D225" s="28"/>
    </row>
    <row r="226" ht="15">
      <c r="D226" s="28"/>
    </row>
    <row r="227" ht="15">
      <c r="D227" s="28"/>
    </row>
    <row r="228" ht="15">
      <c r="D228" s="28"/>
    </row>
    <row r="229" ht="15">
      <c r="D229" s="28"/>
    </row>
    <row r="230" ht="15">
      <c r="D230" s="28"/>
    </row>
    <row r="231" ht="15">
      <c r="D231" s="28"/>
    </row>
    <row r="232" ht="15">
      <c r="D232" s="28"/>
    </row>
    <row r="233" ht="15">
      <c r="D233" s="28"/>
    </row>
    <row r="234" ht="15">
      <c r="D234" s="28"/>
    </row>
  </sheetData>
  <sheetProtection password="8F30" sheet="1" objects="1" scenarios="1"/>
  <mergeCells count="13">
    <mergeCell ref="A9:B9"/>
    <mergeCell ref="A14:C14"/>
    <mergeCell ref="A10:C11"/>
    <mergeCell ref="F3:G3"/>
    <mergeCell ref="H3:I3"/>
    <mergeCell ref="A5:C5"/>
    <mergeCell ref="A8:C8"/>
    <mergeCell ref="A12:C12"/>
    <mergeCell ref="A1:C1"/>
    <mergeCell ref="E1:I1"/>
    <mergeCell ref="A6:B6"/>
    <mergeCell ref="A7:B7"/>
    <mergeCell ref="A4:B4"/>
  </mergeCells>
  <hyperlinks>
    <hyperlink ref="E1" r:id="rId1" display="www.estudionotarialmachado.com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105"/>
  <sheetViews>
    <sheetView showGridLines="0" showRowColHeaders="0" zoomScalePageLayoutView="0" workbookViewId="0" topLeftCell="A4">
      <selection activeCell="C15" sqref="C15"/>
    </sheetView>
  </sheetViews>
  <sheetFormatPr defaultColWidth="11.421875" defaultRowHeight="15"/>
  <cols>
    <col min="1" max="1" width="20.8515625" style="2" customWidth="1"/>
    <col min="2" max="3" width="18.00390625" style="2" customWidth="1"/>
    <col min="4" max="4" width="18.00390625" style="0" customWidth="1"/>
    <col min="5" max="6" width="15.28125" style="2" customWidth="1"/>
    <col min="7" max="7" width="13.8515625" style="2" customWidth="1"/>
    <col min="8" max="8" width="11.00390625" style="2" customWidth="1"/>
    <col min="9" max="11" width="11.421875" style="2" customWidth="1"/>
    <col min="12" max="12" width="13.57421875" style="2" customWidth="1"/>
    <col min="13" max="13" width="12.28125" style="2" customWidth="1"/>
    <col min="14" max="14" width="16.28125" style="2" customWidth="1"/>
    <col min="15" max="16384" width="11.421875" style="2" customWidth="1"/>
  </cols>
  <sheetData>
    <row r="1" spans="2:7" ht="29.25" thickBot="1">
      <c r="B1" s="94" t="s">
        <v>9</v>
      </c>
      <c r="C1" s="172" t="s">
        <v>98</v>
      </c>
      <c r="D1" s="173"/>
      <c r="E1" s="173"/>
      <c r="F1" s="173"/>
      <c r="G1" s="174"/>
    </row>
    <row r="2" spans="2:3" ht="15">
      <c r="B2" s="94" t="s">
        <v>10</v>
      </c>
      <c r="C2" s="5"/>
    </row>
    <row r="3" ht="15">
      <c r="F3" s="68" t="s">
        <v>20</v>
      </c>
    </row>
    <row r="4" spans="1:6" ht="18.75">
      <c r="A4" s="178" t="s">
        <v>52</v>
      </c>
      <c r="B4" s="178"/>
      <c r="C4" s="179"/>
      <c r="D4" s="179"/>
      <c r="E4" s="65">
        <f>SUM(RESUMEN!G15)</f>
        <v>45100</v>
      </c>
      <c r="F4" s="69">
        <f>SUM(G103)</f>
        <v>45100</v>
      </c>
    </row>
    <row r="5" spans="1:6" ht="18.75">
      <c r="A5" s="178" t="s">
        <v>53</v>
      </c>
      <c r="B5" s="178"/>
      <c r="C5" s="179"/>
      <c r="D5" s="179"/>
      <c r="E5" s="65">
        <f>SUM(RESUMEN!G16)</f>
        <v>62000</v>
      </c>
      <c r="F5" s="69">
        <f>SUM(H103)</f>
        <v>62088.571428571435</v>
      </c>
    </row>
    <row r="6" spans="1:6" ht="18.75">
      <c r="A6" s="178" t="s">
        <v>23</v>
      </c>
      <c r="B6" s="178"/>
      <c r="C6" s="179"/>
      <c r="D6" s="179"/>
      <c r="E6" s="65">
        <f>SUM(RESUMEN!A14)</f>
        <v>5405</v>
      </c>
      <c r="F6" s="69">
        <f>SUM(I103)</f>
        <v>5405</v>
      </c>
    </row>
    <row r="7" spans="1:6" ht="18.75">
      <c r="A7" s="178" t="s">
        <v>59</v>
      </c>
      <c r="B7" s="178"/>
      <c r="C7" s="179"/>
      <c r="D7" s="179"/>
      <c r="E7" s="129">
        <v>100</v>
      </c>
      <c r="F7" s="70">
        <f>SUM(J103)</f>
        <v>100</v>
      </c>
    </row>
    <row r="8" spans="4:6" ht="19.5" thickBot="1">
      <c r="D8" s="67" t="s">
        <v>69</v>
      </c>
      <c r="E8" s="45">
        <f>SUM(E4:E7)</f>
        <v>112605</v>
      </c>
      <c r="F8" s="69">
        <f>SUM(K103)</f>
        <v>112693.57142857143</v>
      </c>
    </row>
    <row r="9" spans="1:12" ht="24" thickBot="1">
      <c r="A9" s="175" t="s">
        <v>108</v>
      </c>
      <c r="B9" s="176"/>
      <c r="C9" s="176"/>
      <c r="D9" s="176"/>
      <c r="E9" s="177"/>
      <c r="H9" s="158" t="s">
        <v>99</v>
      </c>
      <c r="I9" s="159"/>
      <c r="J9" s="159"/>
      <c r="K9" s="159"/>
      <c r="L9" s="160"/>
    </row>
    <row r="11" spans="7:14" ht="24" customHeight="1">
      <c r="G11" s="181" t="s">
        <v>66</v>
      </c>
      <c r="H11" s="181"/>
      <c r="I11" s="181"/>
      <c r="J11" s="181"/>
      <c r="K11" s="181"/>
      <c r="L11" s="181"/>
      <c r="M11" s="181"/>
      <c r="N11" s="182"/>
    </row>
    <row r="12" spans="3:13" ht="18.75">
      <c r="C12" s="53" t="s">
        <v>67</v>
      </c>
      <c r="D12" s="55" t="s">
        <v>45</v>
      </c>
      <c r="E12" s="43" t="s">
        <v>44</v>
      </c>
      <c r="F12" s="71" t="s">
        <v>10</v>
      </c>
      <c r="G12" s="62" t="s">
        <v>54</v>
      </c>
      <c r="H12" s="62" t="s">
        <v>54</v>
      </c>
      <c r="I12" s="62" t="s">
        <v>55</v>
      </c>
      <c r="J12" s="62" t="s">
        <v>57</v>
      </c>
      <c r="K12" s="62" t="s">
        <v>62</v>
      </c>
      <c r="L12" s="62" t="s">
        <v>60</v>
      </c>
      <c r="M12" s="62" t="s">
        <v>65</v>
      </c>
    </row>
    <row r="13" spans="2:14" ht="18.75">
      <c r="B13" s="41" t="s">
        <v>43</v>
      </c>
      <c r="C13" s="51" t="s">
        <v>68</v>
      </c>
      <c r="D13" s="55" t="s">
        <v>35</v>
      </c>
      <c r="E13" s="44" t="s">
        <v>10</v>
      </c>
      <c r="F13" s="43" t="s">
        <v>45</v>
      </c>
      <c r="G13" s="63" t="s">
        <v>9</v>
      </c>
      <c r="H13" s="64" t="s">
        <v>10</v>
      </c>
      <c r="I13" s="63" t="s">
        <v>56</v>
      </c>
      <c r="J13" s="63" t="s">
        <v>58</v>
      </c>
      <c r="K13" s="63" t="s">
        <v>63</v>
      </c>
      <c r="L13" s="63" t="s">
        <v>61</v>
      </c>
      <c r="M13" s="63" t="s">
        <v>64</v>
      </c>
      <c r="N13" s="63" t="s">
        <v>70</v>
      </c>
    </row>
    <row r="14" spans="1:14" ht="15">
      <c r="A14" s="184" t="s">
        <v>10</v>
      </c>
      <c r="B14" s="183" t="s">
        <v>46</v>
      </c>
      <c r="C14" s="185">
        <v>500</v>
      </c>
      <c r="D14" s="42">
        <f>PRODUCT(C14,$D$104)</f>
        <v>357.14285714285717</v>
      </c>
      <c r="E14" s="75" t="b">
        <f>E7=IF(A14=$B$2,C14,0)</f>
        <v>0</v>
      </c>
      <c r="F14" s="42">
        <f>PRODUCT(E14,$F$104)</f>
        <v>1.4285714285714286</v>
      </c>
      <c r="G14" s="39">
        <f>PRODUCT($E$4,D14,1/1000)</f>
        <v>16107.142857142859</v>
      </c>
      <c r="H14" s="39">
        <f aca="true" t="shared" si="0" ref="H14:H45">PRODUCT($E$5,F14,1/1000)</f>
        <v>88.57142857142858</v>
      </c>
      <c r="I14" s="39">
        <f>PRODUCT($E$6,D14,1/1000)</f>
        <v>1930.357142857143</v>
      </c>
      <c r="J14" s="39">
        <f>PRODUCT($E$7,D14,1/1000)</f>
        <v>35.714285714285715</v>
      </c>
      <c r="K14" s="39">
        <f>SUM(G14:J14)</f>
        <v>18161.785714285717</v>
      </c>
      <c r="L14" s="130"/>
      <c r="M14" s="39">
        <f>SUM(K14:L14)</f>
        <v>18161.785714285717</v>
      </c>
      <c r="N14" s="66">
        <f>ROUND(M14,0)</f>
        <v>18162</v>
      </c>
    </row>
    <row r="15" spans="1:14" ht="15">
      <c r="A15" s="184" t="s">
        <v>10</v>
      </c>
      <c r="B15" s="183" t="s">
        <v>47</v>
      </c>
      <c r="C15" s="185">
        <v>200</v>
      </c>
      <c r="D15" s="42">
        <f aca="true" t="shared" si="1" ref="D15:D78">PRODUCT(C15,$D$104)</f>
        <v>142.85714285714286</v>
      </c>
      <c r="E15" s="75">
        <f aca="true" t="shared" si="2" ref="E15:E45">IF(A15=$B$2,C15,0)</f>
        <v>200</v>
      </c>
      <c r="F15" s="42">
        <f aca="true" t="shared" si="3" ref="F15:F78">PRODUCT(E15,$F$104)</f>
        <v>285.7142857142857</v>
      </c>
      <c r="G15" s="39">
        <f aca="true" t="shared" si="4" ref="G15:G78">PRODUCT($E$4,D15,1/1000)</f>
        <v>6442.857142857143</v>
      </c>
      <c r="H15" s="39">
        <f t="shared" si="0"/>
        <v>17714.285714285717</v>
      </c>
      <c r="I15" s="39">
        <f aca="true" t="shared" si="5" ref="I15:I78">PRODUCT($E$6,D15,1/1000)</f>
        <v>772.1428571428572</v>
      </c>
      <c r="J15" s="39">
        <f aca="true" t="shared" si="6" ref="J15:J78">PRODUCT($E$7,D15,1/1000)</f>
        <v>14.285714285714286</v>
      </c>
      <c r="K15" s="39">
        <f aca="true" t="shared" si="7" ref="K15:K78">SUM(G15:J15)</f>
        <v>24943.571428571435</v>
      </c>
      <c r="L15" s="130"/>
      <c r="M15" s="39">
        <f aca="true" t="shared" si="8" ref="M15:M78">SUM(K15:L15)</f>
        <v>24943.571428571435</v>
      </c>
      <c r="N15" s="66">
        <f aca="true" t="shared" si="9" ref="N15:N78">ROUND(M15,0)</f>
        <v>24944</v>
      </c>
    </row>
    <row r="16" spans="1:14" ht="15">
      <c r="A16" s="184" t="s">
        <v>9</v>
      </c>
      <c r="B16" s="183" t="s">
        <v>48</v>
      </c>
      <c r="C16" s="185">
        <v>100</v>
      </c>
      <c r="D16" s="42">
        <f t="shared" si="1"/>
        <v>71.42857142857143</v>
      </c>
      <c r="E16" s="75">
        <f t="shared" si="2"/>
        <v>0</v>
      </c>
      <c r="F16" s="42">
        <f t="shared" si="3"/>
        <v>0</v>
      </c>
      <c r="G16" s="39">
        <f t="shared" si="4"/>
        <v>3221.4285714285716</v>
      </c>
      <c r="H16" s="39">
        <f t="shared" si="0"/>
        <v>0</v>
      </c>
      <c r="I16" s="39">
        <f t="shared" si="5"/>
        <v>386.0714285714286</v>
      </c>
      <c r="J16" s="39">
        <f t="shared" si="6"/>
        <v>7.142857142857143</v>
      </c>
      <c r="K16" s="39">
        <f t="shared" si="7"/>
        <v>3614.6428571428573</v>
      </c>
      <c r="L16" s="130"/>
      <c r="M16" s="39">
        <f t="shared" si="8"/>
        <v>3614.6428571428573</v>
      </c>
      <c r="N16" s="66">
        <f t="shared" si="9"/>
        <v>3615</v>
      </c>
    </row>
    <row r="17" spans="1:14" ht="15">
      <c r="A17" s="184" t="s">
        <v>9</v>
      </c>
      <c r="B17" s="183" t="s">
        <v>49</v>
      </c>
      <c r="C17" s="185">
        <v>100</v>
      </c>
      <c r="D17" s="42">
        <f t="shared" si="1"/>
        <v>71.42857142857143</v>
      </c>
      <c r="E17" s="75">
        <f t="shared" si="2"/>
        <v>0</v>
      </c>
      <c r="F17" s="42">
        <f t="shared" si="3"/>
        <v>0</v>
      </c>
      <c r="G17" s="39">
        <f t="shared" si="4"/>
        <v>3221.4285714285716</v>
      </c>
      <c r="H17" s="39">
        <f t="shared" si="0"/>
        <v>0</v>
      </c>
      <c r="I17" s="39">
        <f t="shared" si="5"/>
        <v>386.0714285714286</v>
      </c>
      <c r="J17" s="39">
        <f t="shared" si="6"/>
        <v>7.142857142857143</v>
      </c>
      <c r="K17" s="39">
        <f t="shared" si="7"/>
        <v>3614.6428571428573</v>
      </c>
      <c r="L17" s="130">
        <v>3900</v>
      </c>
      <c r="M17" s="39">
        <f t="shared" si="8"/>
        <v>7514.642857142857</v>
      </c>
      <c r="N17" s="66">
        <f t="shared" si="9"/>
        <v>7515</v>
      </c>
    </row>
    <row r="18" spans="1:14" ht="15">
      <c r="A18" s="184" t="s">
        <v>10</v>
      </c>
      <c r="B18" s="183" t="s">
        <v>50</v>
      </c>
      <c r="C18" s="185">
        <v>500</v>
      </c>
      <c r="D18" s="42">
        <f t="shared" si="1"/>
        <v>357.14285714285717</v>
      </c>
      <c r="E18" s="75">
        <f t="shared" si="2"/>
        <v>500</v>
      </c>
      <c r="F18" s="42">
        <f t="shared" si="3"/>
        <v>714.2857142857143</v>
      </c>
      <c r="G18" s="39">
        <f t="shared" si="4"/>
        <v>16107.142857142859</v>
      </c>
      <c r="H18" s="39">
        <f t="shared" si="0"/>
        <v>44285.71428571429</v>
      </c>
      <c r="I18" s="39">
        <f t="shared" si="5"/>
        <v>1930.357142857143</v>
      </c>
      <c r="J18" s="39">
        <f t="shared" si="6"/>
        <v>35.714285714285715</v>
      </c>
      <c r="K18" s="39">
        <f t="shared" si="7"/>
        <v>62358.92857142857</v>
      </c>
      <c r="L18" s="130"/>
      <c r="M18" s="39">
        <f t="shared" si="8"/>
        <v>62358.92857142857</v>
      </c>
      <c r="N18" s="66">
        <f t="shared" si="9"/>
        <v>62359</v>
      </c>
    </row>
    <row r="19" spans="1:14" ht="15">
      <c r="A19" s="184" t="s">
        <v>9</v>
      </c>
      <c r="B19" s="183"/>
      <c r="C19" s="185">
        <v>0</v>
      </c>
      <c r="D19" s="42">
        <f t="shared" si="1"/>
        <v>0</v>
      </c>
      <c r="E19" s="75">
        <f t="shared" si="2"/>
        <v>0</v>
      </c>
      <c r="F19" s="42">
        <f t="shared" si="3"/>
        <v>0</v>
      </c>
      <c r="G19" s="39">
        <f t="shared" si="4"/>
        <v>0</v>
      </c>
      <c r="H19" s="39">
        <f t="shared" si="0"/>
        <v>0</v>
      </c>
      <c r="I19" s="39">
        <f t="shared" si="5"/>
        <v>0</v>
      </c>
      <c r="J19" s="39">
        <f t="shared" si="6"/>
        <v>0</v>
      </c>
      <c r="K19" s="39">
        <f t="shared" si="7"/>
        <v>0</v>
      </c>
      <c r="L19" s="130"/>
      <c r="M19" s="39">
        <f t="shared" si="8"/>
        <v>0</v>
      </c>
      <c r="N19" s="66">
        <f t="shared" si="9"/>
        <v>0</v>
      </c>
    </row>
    <row r="20" spans="1:14" ht="15">
      <c r="A20" s="184" t="s">
        <v>10</v>
      </c>
      <c r="B20" s="183"/>
      <c r="C20" s="185">
        <v>0</v>
      </c>
      <c r="D20" s="42">
        <f t="shared" si="1"/>
        <v>0</v>
      </c>
      <c r="E20" s="75">
        <f t="shared" si="2"/>
        <v>0</v>
      </c>
      <c r="F20" s="42">
        <f t="shared" si="3"/>
        <v>0</v>
      </c>
      <c r="G20" s="39">
        <f t="shared" si="4"/>
        <v>0</v>
      </c>
      <c r="H20" s="39">
        <f t="shared" si="0"/>
        <v>0</v>
      </c>
      <c r="I20" s="39">
        <f t="shared" si="5"/>
        <v>0</v>
      </c>
      <c r="J20" s="39">
        <f t="shared" si="6"/>
        <v>0</v>
      </c>
      <c r="K20" s="39">
        <f t="shared" si="7"/>
        <v>0</v>
      </c>
      <c r="L20" s="130"/>
      <c r="M20" s="39">
        <f t="shared" si="8"/>
        <v>0</v>
      </c>
      <c r="N20" s="66">
        <f t="shared" si="9"/>
        <v>0</v>
      </c>
    </row>
    <row r="21" spans="1:14" ht="15">
      <c r="A21" s="184" t="s">
        <v>10</v>
      </c>
      <c r="B21" s="183"/>
      <c r="C21" s="185">
        <v>0</v>
      </c>
      <c r="D21" s="42">
        <f t="shared" si="1"/>
        <v>0</v>
      </c>
      <c r="E21" s="75">
        <f t="shared" si="2"/>
        <v>0</v>
      </c>
      <c r="F21" s="42">
        <f t="shared" si="3"/>
        <v>0</v>
      </c>
      <c r="G21" s="39">
        <f t="shared" si="4"/>
        <v>0</v>
      </c>
      <c r="H21" s="39">
        <f t="shared" si="0"/>
        <v>0</v>
      </c>
      <c r="I21" s="39">
        <f t="shared" si="5"/>
        <v>0</v>
      </c>
      <c r="J21" s="39">
        <f t="shared" si="6"/>
        <v>0</v>
      </c>
      <c r="K21" s="39">
        <f t="shared" si="7"/>
        <v>0</v>
      </c>
      <c r="L21" s="130"/>
      <c r="M21" s="39">
        <f t="shared" si="8"/>
        <v>0</v>
      </c>
      <c r="N21" s="66">
        <f t="shared" si="9"/>
        <v>0</v>
      </c>
    </row>
    <row r="22" spans="1:14" ht="15">
      <c r="A22" s="184" t="s">
        <v>9</v>
      </c>
      <c r="B22" s="183"/>
      <c r="C22" s="185">
        <v>0</v>
      </c>
      <c r="D22" s="42">
        <f t="shared" si="1"/>
        <v>0</v>
      </c>
      <c r="E22" s="75">
        <f t="shared" si="2"/>
        <v>0</v>
      </c>
      <c r="F22" s="42">
        <f t="shared" si="3"/>
        <v>0</v>
      </c>
      <c r="G22" s="39">
        <f t="shared" si="4"/>
        <v>0</v>
      </c>
      <c r="H22" s="39">
        <f t="shared" si="0"/>
        <v>0</v>
      </c>
      <c r="I22" s="39">
        <f t="shared" si="5"/>
        <v>0</v>
      </c>
      <c r="J22" s="39">
        <f t="shared" si="6"/>
        <v>0</v>
      </c>
      <c r="K22" s="39">
        <f t="shared" si="7"/>
        <v>0</v>
      </c>
      <c r="L22" s="130"/>
      <c r="M22" s="39">
        <f t="shared" si="8"/>
        <v>0</v>
      </c>
      <c r="N22" s="66">
        <f t="shared" si="9"/>
        <v>0</v>
      </c>
    </row>
    <row r="23" spans="1:14" ht="15">
      <c r="A23" s="184" t="s">
        <v>10</v>
      </c>
      <c r="B23" s="183"/>
      <c r="C23" s="185">
        <v>0</v>
      </c>
      <c r="D23" s="42">
        <f t="shared" si="1"/>
        <v>0</v>
      </c>
      <c r="E23" s="75">
        <f t="shared" si="2"/>
        <v>0</v>
      </c>
      <c r="F23" s="42">
        <f t="shared" si="3"/>
        <v>0</v>
      </c>
      <c r="G23" s="39">
        <f t="shared" si="4"/>
        <v>0</v>
      </c>
      <c r="H23" s="39">
        <f t="shared" si="0"/>
        <v>0</v>
      </c>
      <c r="I23" s="39">
        <f t="shared" si="5"/>
        <v>0</v>
      </c>
      <c r="J23" s="39">
        <f t="shared" si="6"/>
        <v>0</v>
      </c>
      <c r="K23" s="39">
        <f t="shared" si="7"/>
        <v>0</v>
      </c>
      <c r="L23" s="130"/>
      <c r="M23" s="39">
        <f t="shared" si="8"/>
        <v>0</v>
      </c>
      <c r="N23" s="66">
        <f t="shared" si="9"/>
        <v>0</v>
      </c>
    </row>
    <row r="24" spans="1:14" ht="15">
      <c r="A24" s="184" t="s">
        <v>10</v>
      </c>
      <c r="B24" s="183"/>
      <c r="C24" s="185">
        <v>0</v>
      </c>
      <c r="D24" s="42">
        <f t="shared" si="1"/>
        <v>0</v>
      </c>
      <c r="E24" s="75">
        <f t="shared" si="2"/>
        <v>0</v>
      </c>
      <c r="F24" s="42">
        <f t="shared" si="3"/>
        <v>0</v>
      </c>
      <c r="G24" s="39">
        <f t="shared" si="4"/>
        <v>0</v>
      </c>
      <c r="H24" s="39">
        <f t="shared" si="0"/>
        <v>0</v>
      </c>
      <c r="I24" s="39">
        <f t="shared" si="5"/>
        <v>0</v>
      </c>
      <c r="J24" s="39">
        <f t="shared" si="6"/>
        <v>0</v>
      </c>
      <c r="K24" s="39">
        <f t="shared" si="7"/>
        <v>0</v>
      </c>
      <c r="L24" s="130"/>
      <c r="M24" s="39">
        <f t="shared" si="8"/>
        <v>0</v>
      </c>
      <c r="N24" s="66">
        <f t="shared" si="9"/>
        <v>0</v>
      </c>
    </row>
    <row r="25" spans="1:14" ht="15">
      <c r="A25" s="184" t="s">
        <v>10</v>
      </c>
      <c r="B25" s="183"/>
      <c r="C25" s="185">
        <v>0</v>
      </c>
      <c r="D25" s="42">
        <f t="shared" si="1"/>
        <v>0</v>
      </c>
      <c r="E25" s="75">
        <f t="shared" si="2"/>
        <v>0</v>
      </c>
      <c r="F25" s="42">
        <f t="shared" si="3"/>
        <v>0</v>
      </c>
      <c r="G25" s="39">
        <f t="shared" si="4"/>
        <v>0</v>
      </c>
      <c r="H25" s="39">
        <f t="shared" si="0"/>
        <v>0</v>
      </c>
      <c r="I25" s="39">
        <f t="shared" si="5"/>
        <v>0</v>
      </c>
      <c r="J25" s="39">
        <f t="shared" si="6"/>
        <v>0</v>
      </c>
      <c r="K25" s="39">
        <f t="shared" si="7"/>
        <v>0</v>
      </c>
      <c r="L25" s="130"/>
      <c r="M25" s="39">
        <f t="shared" si="8"/>
        <v>0</v>
      </c>
      <c r="N25" s="66">
        <f t="shared" si="9"/>
        <v>0</v>
      </c>
    </row>
    <row r="26" spans="1:14" ht="15">
      <c r="A26" s="184" t="s">
        <v>10</v>
      </c>
      <c r="B26" s="183"/>
      <c r="C26" s="185">
        <v>0</v>
      </c>
      <c r="D26" s="42">
        <f t="shared" si="1"/>
        <v>0</v>
      </c>
      <c r="E26" s="75">
        <f t="shared" si="2"/>
        <v>0</v>
      </c>
      <c r="F26" s="42">
        <f t="shared" si="3"/>
        <v>0</v>
      </c>
      <c r="G26" s="39">
        <f t="shared" si="4"/>
        <v>0</v>
      </c>
      <c r="H26" s="39">
        <f t="shared" si="0"/>
        <v>0</v>
      </c>
      <c r="I26" s="39">
        <f t="shared" si="5"/>
        <v>0</v>
      </c>
      <c r="J26" s="39">
        <f t="shared" si="6"/>
        <v>0</v>
      </c>
      <c r="K26" s="39">
        <f t="shared" si="7"/>
        <v>0</v>
      </c>
      <c r="L26" s="130"/>
      <c r="M26" s="39">
        <f t="shared" si="8"/>
        <v>0</v>
      </c>
      <c r="N26" s="66">
        <f t="shared" si="9"/>
        <v>0</v>
      </c>
    </row>
    <row r="27" spans="1:14" ht="15">
      <c r="A27" s="184" t="s">
        <v>10</v>
      </c>
      <c r="B27" s="183"/>
      <c r="C27" s="185">
        <v>0</v>
      </c>
      <c r="D27" s="42">
        <f t="shared" si="1"/>
        <v>0</v>
      </c>
      <c r="E27" s="75">
        <f t="shared" si="2"/>
        <v>0</v>
      </c>
      <c r="F27" s="42">
        <f t="shared" si="3"/>
        <v>0</v>
      </c>
      <c r="G27" s="39">
        <f t="shared" si="4"/>
        <v>0</v>
      </c>
      <c r="H27" s="39">
        <f t="shared" si="0"/>
        <v>0</v>
      </c>
      <c r="I27" s="39">
        <f t="shared" si="5"/>
        <v>0</v>
      </c>
      <c r="J27" s="39">
        <f t="shared" si="6"/>
        <v>0</v>
      </c>
      <c r="K27" s="39">
        <f t="shared" si="7"/>
        <v>0</v>
      </c>
      <c r="L27" s="130"/>
      <c r="M27" s="39">
        <f t="shared" si="8"/>
        <v>0</v>
      </c>
      <c r="N27" s="66">
        <f t="shared" si="9"/>
        <v>0</v>
      </c>
    </row>
    <row r="28" spans="1:14" ht="15">
      <c r="A28" s="184" t="s">
        <v>10</v>
      </c>
      <c r="B28" s="183"/>
      <c r="C28" s="185">
        <v>0</v>
      </c>
      <c r="D28" s="42">
        <f t="shared" si="1"/>
        <v>0</v>
      </c>
      <c r="E28" s="75">
        <f t="shared" si="2"/>
        <v>0</v>
      </c>
      <c r="F28" s="42">
        <f t="shared" si="3"/>
        <v>0</v>
      </c>
      <c r="G28" s="39">
        <f t="shared" si="4"/>
        <v>0</v>
      </c>
      <c r="H28" s="39">
        <f t="shared" si="0"/>
        <v>0</v>
      </c>
      <c r="I28" s="39">
        <f t="shared" si="5"/>
        <v>0</v>
      </c>
      <c r="J28" s="39">
        <f t="shared" si="6"/>
        <v>0</v>
      </c>
      <c r="K28" s="39">
        <f t="shared" si="7"/>
        <v>0</v>
      </c>
      <c r="L28" s="130"/>
      <c r="M28" s="39">
        <f t="shared" si="8"/>
        <v>0</v>
      </c>
      <c r="N28" s="66">
        <f t="shared" si="9"/>
        <v>0</v>
      </c>
    </row>
    <row r="29" spans="1:14" ht="15">
      <c r="A29" s="184" t="s">
        <v>10</v>
      </c>
      <c r="B29" s="183"/>
      <c r="C29" s="185">
        <v>0</v>
      </c>
      <c r="D29" s="42">
        <f t="shared" si="1"/>
        <v>0</v>
      </c>
      <c r="E29" s="75">
        <f t="shared" si="2"/>
        <v>0</v>
      </c>
      <c r="F29" s="42">
        <f t="shared" si="3"/>
        <v>0</v>
      </c>
      <c r="G29" s="39">
        <f t="shared" si="4"/>
        <v>0</v>
      </c>
      <c r="H29" s="39">
        <f t="shared" si="0"/>
        <v>0</v>
      </c>
      <c r="I29" s="39">
        <f t="shared" si="5"/>
        <v>0</v>
      </c>
      <c r="J29" s="39">
        <f t="shared" si="6"/>
        <v>0</v>
      </c>
      <c r="K29" s="39">
        <f t="shared" si="7"/>
        <v>0</v>
      </c>
      <c r="L29" s="130"/>
      <c r="M29" s="39">
        <f t="shared" si="8"/>
        <v>0</v>
      </c>
      <c r="N29" s="66">
        <f t="shared" si="9"/>
        <v>0</v>
      </c>
    </row>
    <row r="30" spans="1:14" ht="15">
      <c r="A30" s="184" t="s">
        <v>10</v>
      </c>
      <c r="B30" s="183"/>
      <c r="C30" s="185">
        <v>0</v>
      </c>
      <c r="D30" s="42">
        <f t="shared" si="1"/>
        <v>0</v>
      </c>
      <c r="E30" s="75">
        <f t="shared" si="2"/>
        <v>0</v>
      </c>
      <c r="F30" s="42">
        <f t="shared" si="3"/>
        <v>0</v>
      </c>
      <c r="G30" s="39">
        <f t="shared" si="4"/>
        <v>0</v>
      </c>
      <c r="H30" s="39">
        <f t="shared" si="0"/>
        <v>0</v>
      </c>
      <c r="I30" s="39">
        <f t="shared" si="5"/>
        <v>0</v>
      </c>
      <c r="J30" s="39">
        <f t="shared" si="6"/>
        <v>0</v>
      </c>
      <c r="K30" s="39">
        <f t="shared" si="7"/>
        <v>0</v>
      </c>
      <c r="L30" s="130"/>
      <c r="M30" s="39">
        <f t="shared" si="8"/>
        <v>0</v>
      </c>
      <c r="N30" s="66">
        <f t="shared" si="9"/>
        <v>0</v>
      </c>
    </row>
    <row r="31" spans="1:14" ht="15">
      <c r="A31" s="184" t="s">
        <v>10</v>
      </c>
      <c r="B31" s="183"/>
      <c r="C31" s="185">
        <v>0</v>
      </c>
      <c r="D31" s="42">
        <f t="shared" si="1"/>
        <v>0</v>
      </c>
      <c r="E31" s="75">
        <f t="shared" si="2"/>
        <v>0</v>
      </c>
      <c r="F31" s="42">
        <f t="shared" si="3"/>
        <v>0</v>
      </c>
      <c r="G31" s="39">
        <f t="shared" si="4"/>
        <v>0</v>
      </c>
      <c r="H31" s="39">
        <f t="shared" si="0"/>
        <v>0</v>
      </c>
      <c r="I31" s="39">
        <f t="shared" si="5"/>
        <v>0</v>
      </c>
      <c r="J31" s="39">
        <f t="shared" si="6"/>
        <v>0</v>
      </c>
      <c r="K31" s="39">
        <f t="shared" si="7"/>
        <v>0</v>
      </c>
      <c r="L31" s="130"/>
      <c r="M31" s="39">
        <f t="shared" si="8"/>
        <v>0</v>
      </c>
      <c r="N31" s="66">
        <f t="shared" si="9"/>
        <v>0</v>
      </c>
    </row>
    <row r="32" spans="1:14" ht="15">
      <c r="A32" s="184" t="s">
        <v>10</v>
      </c>
      <c r="B32" s="183"/>
      <c r="C32" s="185">
        <v>0</v>
      </c>
      <c r="D32" s="42">
        <f t="shared" si="1"/>
        <v>0</v>
      </c>
      <c r="E32" s="75">
        <f t="shared" si="2"/>
        <v>0</v>
      </c>
      <c r="F32" s="42">
        <f t="shared" si="3"/>
        <v>0</v>
      </c>
      <c r="G32" s="39">
        <f t="shared" si="4"/>
        <v>0</v>
      </c>
      <c r="H32" s="39">
        <f t="shared" si="0"/>
        <v>0</v>
      </c>
      <c r="I32" s="39">
        <f t="shared" si="5"/>
        <v>0</v>
      </c>
      <c r="J32" s="39">
        <f t="shared" si="6"/>
        <v>0</v>
      </c>
      <c r="K32" s="39">
        <f t="shared" si="7"/>
        <v>0</v>
      </c>
      <c r="L32" s="130"/>
      <c r="M32" s="39">
        <f t="shared" si="8"/>
        <v>0</v>
      </c>
      <c r="N32" s="66">
        <f t="shared" si="9"/>
        <v>0</v>
      </c>
    </row>
    <row r="33" spans="1:14" ht="15">
      <c r="A33" s="184" t="s">
        <v>10</v>
      </c>
      <c r="B33" s="183"/>
      <c r="C33" s="185">
        <v>0</v>
      </c>
      <c r="D33" s="42">
        <f t="shared" si="1"/>
        <v>0</v>
      </c>
      <c r="E33" s="75">
        <f t="shared" si="2"/>
        <v>0</v>
      </c>
      <c r="F33" s="42">
        <f t="shared" si="3"/>
        <v>0</v>
      </c>
      <c r="G33" s="39">
        <f t="shared" si="4"/>
        <v>0</v>
      </c>
      <c r="H33" s="39">
        <f t="shared" si="0"/>
        <v>0</v>
      </c>
      <c r="I33" s="39">
        <f t="shared" si="5"/>
        <v>0</v>
      </c>
      <c r="J33" s="39">
        <f t="shared" si="6"/>
        <v>0</v>
      </c>
      <c r="K33" s="39">
        <f t="shared" si="7"/>
        <v>0</v>
      </c>
      <c r="L33" s="130"/>
      <c r="M33" s="39">
        <f t="shared" si="8"/>
        <v>0</v>
      </c>
      <c r="N33" s="66">
        <f t="shared" si="9"/>
        <v>0</v>
      </c>
    </row>
    <row r="34" spans="1:14" ht="15">
      <c r="A34" s="184" t="s">
        <v>10</v>
      </c>
      <c r="B34" s="183"/>
      <c r="C34" s="185">
        <v>0</v>
      </c>
      <c r="D34" s="42">
        <f t="shared" si="1"/>
        <v>0</v>
      </c>
      <c r="E34" s="75">
        <f t="shared" si="2"/>
        <v>0</v>
      </c>
      <c r="F34" s="42">
        <f t="shared" si="3"/>
        <v>0</v>
      </c>
      <c r="G34" s="39">
        <f t="shared" si="4"/>
        <v>0</v>
      </c>
      <c r="H34" s="39">
        <f t="shared" si="0"/>
        <v>0</v>
      </c>
      <c r="I34" s="39">
        <f t="shared" si="5"/>
        <v>0</v>
      </c>
      <c r="J34" s="39">
        <f t="shared" si="6"/>
        <v>0</v>
      </c>
      <c r="K34" s="39">
        <f t="shared" si="7"/>
        <v>0</v>
      </c>
      <c r="L34" s="130"/>
      <c r="M34" s="39">
        <f t="shared" si="8"/>
        <v>0</v>
      </c>
      <c r="N34" s="66">
        <f t="shared" si="9"/>
        <v>0</v>
      </c>
    </row>
    <row r="35" spans="1:14" ht="15">
      <c r="A35" s="184" t="s">
        <v>10</v>
      </c>
      <c r="B35" s="183"/>
      <c r="C35" s="185">
        <v>0</v>
      </c>
      <c r="D35" s="42">
        <f t="shared" si="1"/>
        <v>0</v>
      </c>
      <c r="E35" s="75">
        <f t="shared" si="2"/>
        <v>0</v>
      </c>
      <c r="F35" s="42">
        <f t="shared" si="3"/>
        <v>0</v>
      </c>
      <c r="G35" s="39">
        <f t="shared" si="4"/>
        <v>0</v>
      </c>
      <c r="H35" s="39">
        <f t="shared" si="0"/>
        <v>0</v>
      </c>
      <c r="I35" s="39">
        <f t="shared" si="5"/>
        <v>0</v>
      </c>
      <c r="J35" s="39">
        <f t="shared" si="6"/>
        <v>0</v>
      </c>
      <c r="K35" s="39">
        <f t="shared" si="7"/>
        <v>0</v>
      </c>
      <c r="L35" s="130"/>
      <c r="M35" s="39">
        <f t="shared" si="8"/>
        <v>0</v>
      </c>
      <c r="N35" s="66">
        <f t="shared" si="9"/>
        <v>0</v>
      </c>
    </row>
    <row r="36" spans="1:14" ht="15">
      <c r="A36" s="184" t="s">
        <v>10</v>
      </c>
      <c r="B36" s="183"/>
      <c r="C36" s="185">
        <v>0</v>
      </c>
      <c r="D36" s="42">
        <f t="shared" si="1"/>
        <v>0</v>
      </c>
      <c r="E36" s="75">
        <f t="shared" si="2"/>
        <v>0</v>
      </c>
      <c r="F36" s="42">
        <f t="shared" si="3"/>
        <v>0</v>
      </c>
      <c r="G36" s="39">
        <f t="shared" si="4"/>
        <v>0</v>
      </c>
      <c r="H36" s="39">
        <f t="shared" si="0"/>
        <v>0</v>
      </c>
      <c r="I36" s="39">
        <f t="shared" si="5"/>
        <v>0</v>
      </c>
      <c r="J36" s="39">
        <f t="shared" si="6"/>
        <v>0</v>
      </c>
      <c r="K36" s="39">
        <f t="shared" si="7"/>
        <v>0</v>
      </c>
      <c r="L36" s="130"/>
      <c r="M36" s="39">
        <f t="shared" si="8"/>
        <v>0</v>
      </c>
      <c r="N36" s="66">
        <f t="shared" si="9"/>
        <v>0</v>
      </c>
    </row>
    <row r="37" spans="1:14" ht="15">
      <c r="A37" s="184" t="s">
        <v>10</v>
      </c>
      <c r="B37" s="183"/>
      <c r="C37" s="185">
        <v>0</v>
      </c>
      <c r="D37" s="42">
        <f t="shared" si="1"/>
        <v>0</v>
      </c>
      <c r="E37" s="75">
        <f t="shared" si="2"/>
        <v>0</v>
      </c>
      <c r="F37" s="42">
        <f t="shared" si="3"/>
        <v>0</v>
      </c>
      <c r="G37" s="39">
        <f t="shared" si="4"/>
        <v>0</v>
      </c>
      <c r="H37" s="39">
        <f t="shared" si="0"/>
        <v>0</v>
      </c>
      <c r="I37" s="39">
        <f t="shared" si="5"/>
        <v>0</v>
      </c>
      <c r="J37" s="39">
        <f t="shared" si="6"/>
        <v>0</v>
      </c>
      <c r="K37" s="39">
        <f t="shared" si="7"/>
        <v>0</v>
      </c>
      <c r="L37" s="130"/>
      <c r="M37" s="39">
        <f t="shared" si="8"/>
        <v>0</v>
      </c>
      <c r="N37" s="66">
        <f t="shared" si="9"/>
        <v>0</v>
      </c>
    </row>
    <row r="38" spans="1:14" ht="15">
      <c r="A38" s="184" t="s">
        <v>10</v>
      </c>
      <c r="B38" s="183"/>
      <c r="C38" s="185">
        <v>0</v>
      </c>
      <c r="D38" s="42">
        <f t="shared" si="1"/>
        <v>0</v>
      </c>
      <c r="E38" s="75">
        <f t="shared" si="2"/>
        <v>0</v>
      </c>
      <c r="F38" s="42">
        <f t="shared" si="3"/>
        <v>0</v>
      </c>
      <c r="G38" s="39">
        <f t="shared" si="4"/>
        <v>0</v>
      </c>
      <c r="H38" s="39">
        <f t="shared" si="0"/>
        <v>0</v>
      </c>
      <c r="I38" s="39">
        <f t="shared" si="5"/>
        <v>0</v>
      </c>
      <c r="J38" s="39">
        <f t="shared" si="6"/>
        <v>0</v>
      </c>
      <c r="K38" s="39">
        <f t="shared" si="7"/>
        <v>0</v>
      </c>
      <c r="L38" s="130"/>
      <c r="M38" s="39">
        <f t="shared" si="8"/>
        <v>0</v>
      </c>
      <c r="N38" s="66">
        <f t="shared" si="9"/>
        <v>0</v>
      </c>
    </row>
    <row r="39" spans="1:14" ht="15">
      <c r="A39" s="184" t="s">
        <v>10</v>
      </c>
      <c r="B39" s="183"/>
      <c r="C39" s="185">
        <v>0</v>
      </c>
      <c r="D39" s="42">
        <f t="shared" si="1"/>
        <v>0</v>
      </c>
      <c r="E39" s="75">
        <f t="shared" si="2"/>
        <v>0</v>
      </c>
      <c r="F39" s="42">
        <f t="shared" si="3"/>
        <v>0</v>
      </c>
      <c r="G39" s="39">
        <f t="shared" si="4"/>
        <v>0</v>
      </c>
      <c r="H39" s="39">
        <f t="shared" si="0"/>
        <v>0</v>
      </c>
      <c r="I39" s="39">
        <f t="shared" si="5"/>
        <v>0</v>
      </c>
      <c r="J39" s="39">
        <f t="shared" si="6"/>
        <v>0</v>
      </c>
      <c r="K39" s="39">
        <f t="shared" si="7"/>
        <v>0</v>
      </c>
      <c r="L39" s="130"/>
      <c r="M39" s="39">
        <f t="shared" si="8"/>
        <v>0</v>
      </c>
      <c r="N39" s="66">
        <f t="shared" si="9"/>
        <v>0</v>
      </c>
    </row>
    <row r="40" spans="1:14" ht="15">
      <c r="A40" s="184" t="s">
        <v>10</v>
      </c>
      <c r="B40" s="183"/>
      <c r="C40" s="185">
        <v>0</v>
      </c>
      <c r="D40" s="42">
        <f t="shared" si="1"/>
        <v>0</v>
      </c>
      <c r="E40" s="75">
        <f t="shared" si="2"/>
        <v>0</v>
      </c>
      <c r="F40" s="42">
        <f t="shared" si="3"/>
        <v>0</v>
      </c>
      <c r="G40" s="39">
        <f t="shared" si="4"/>
        <v>0</v>
      </c>
      <c r="H40" s="39">
        <f t="shared" si="0"/>
        <v>0</v>
      </c>
      <c r="I40" s="39">
        <f t="shared" si="5"/>
        <v>0</v>
      </c>
      <c r="J40" s="39">
        <f t="shared" si="6"/>
        <v>0</v>
      </c>
      <c r="K40" s="39">
        <f t="shared" si="7"/>
        <v>0</v>
      </c>
      <c r="L40" s="130"/>
      <c r="M40" s="39">
        <f t="shared" si="8"/>
        <v>0</v>
      </c>
      <c r="N40" s="66">
        <f t="shared" si="9"/>
        <v>0</v>
      </c>
    </row>
    <row r="41" spans="1:14" ht="15">
      <c r="A41" s="184" t="s">
        <v>10</v>
      </c>
      <c r="B41" s="183"/>
      <c r="C41" s="185">
        <v>0</v>
      </c>
      <c r="D41" s="42">
        <f t="shared" si="1"/>
        <v>0</v>
      </c>
      <c r="E41" s="75">
        <f t="shared" si="2"/>
        <v>0</v>
      </c>
      <c r="F41" s="42">
        <f t="shared" si="3"/>
        <v>0</v>
      </c>
      <c r="G41" s="39">
        <f t="shared" si="4"/>
        <v>0</v>
      </c>
      <c r="H41" s="39">
        <f t="shared" si="0"/>
        <v>0</v>
      </c>
      <c r="I41" s="39">
        <f t="shared" si="5"/>
        <v>0</v>
      </c>
      <c r="J41" s="39">
        <f t="shared" si="6"/>
        <v>0</v>
      </c>
      <c r="K41" s="39">
        <f t="shared" si="7"/>
        <v>0</v>
      </c>
      <c r="L41" s="130"/>
      <c r="M41" s="39">
        <f t="shared" si="8"/>
        <v>0</v>
      </c>
      <c r="N41" s="66">
        <f t="shared" si="9"/>
        <v>0</v>
      </c>
    </row>
    <row r="42" spans="1:14" ht="15">
      <c r="A42" s="184" t="s">
        <v>10</v>
      </c>
      <c r="B42" s="183"/>
      <c r="C42" s="185">
        <v>0</v>
      </c>
      <c r="D42" s="42">
        <f t="shared" si="1"/>
        <v>0</v>
      </c>
      <c r="E42" s="75">
        <f t="shared" si="2"/>
        <v>0</v>
      </c>
      <c r="F42" s="42">
        <f t="shared" si="3"/>
        <v>0</v>
      </c>
      <c r="G42" s="39">
        <f t="shared" si="4"/>
        <v>0</v>
      </c>
      <c r="H42" s="39">
        <f t="shared" si="0"/>
        <v>0</v>
      </c>
      <c r="I42" s="39">
        <f t="shared" si="5"/>
        <v>0</v>
      </c>
      <c r="J42" s="39">
        <f t="shared" si="6"/>
        <v>0</v>
      </c>
      <c r="K42" s="39">
        <f t="shared" si="7"/>
        <v>0</v>
      </c>
      <c r="L42" s="130"/>
      <c r="M42" s="39">
        <f t="shared" si="8"/>
        <v>0</v>
      </c>
      <c r="N42" s="66">
        <f t="shared" si="9"/>
        <v>0</v>
      </c>
    </row>
    <row r="43" spans="1:14" ht="15">
      <c r="A43" s="184" t="s">
        <v>10</v>
      </c>
      <c r="B43" s="183"/>
      <c r="C43" s="185">
        <v>0</v>
      </c>
      <c r="D43" s="42">
        <f t="shared" si="1"/>
        <v>0</v>
      </c>
      <c r="E43" s="75">
        <f t="shared" si="2"/>
        <v>0</v>
      </c>
      <c r="F43" s="42">
        <f t="shared" si="3"/>
        <v>0</v>
      </c>
      <c r="G43" s="39">
        <f t="shared" si="4"/>
        <v>0</v>
      </c>
      <c r="H43" s="39">
        <f t="shared" si="0"/>
        <v>0</v>
      </c>
      <c r="I43" s="39">
        <f t="shared" si="5"/>
        <v>0</v>
      </c>
      <c r="J43" s="39">
        <f t="shared" si="6"/>
        <v>0</v>
      </c>
      <c r="K43" s="39">
        <f t="shared" si="7"/>
        <v>0</v>
      </c>
      <c r="L43" s="130"/>
      <c r="M43" s="39">
        <f t="shared" si="8"/>
        <v>0</v>
      </c>
      <c r="N43" s="66">
        <f t="shared" si="9"/>
        <v>0</v>
      </c>
    </row>
    <row r="44" spans="1:14" ht="15">
      <c r="A44" s="184" t="s">
        <v>10</v>
      </c>
      <c r="B44" s="183"/>
      <c r="C44" s="185">
        <v>0</v>
      </c>
      <c r="D44" s="42">
        <f t="shared" si="1"/>
        <v>0</v>
      </c>
      <c r="E44" s="75">
        <f t="shared" si="2"/>
        <v>0</v>
      </c>
      <c r="F44" s="42">
        <f t="shared" si="3"/>
        <v>0</v>
      </c>
      <c r="G44" s="39">
        <f t="shared" si="4"/>
        <v>0</v>
      </c>
      <c r="H44" s="39">
        <f t="shared" si="0"/>
        <v>0</v>
      </c>
      <c r="I44" s="39">
        <f t="shared" si="5"/>
        <v>0</v>
      </c>
      <c r="J44" s="39">
        <f t="shared" si="6"/>
        <v>0</v>
      </c>
      <c r="K44" s="39">
        <f t="shared" si="7"/>
        <v>0</v>
      </c>
      <c r="L44" s="130"/>
      <c r="M44" s="39">
        <f t="shared" si="8"/>
        <v>0</v>
      </c>
      <c r="N44" s="66">
        <f t="shared" si="9"/>
        <v>0</v>
      </c>
    </row>
    <row r="45" spans="1:14" ht="15">
      <c r="A45" s="184" t="s">
        <v>10</v>
      </c>
      <c r="B45" s="183"/>
      <c r="C45" s="185">
        <v>0</v>
      </c>
      <c r="D45" s="42">
        <f t="shared" si="1"/>
        <v>0</v>
      </c>
      <c r="E45" s="75">
        <f t="shared" si="2"/>
        <v>0</v>
      </c>
      <c r="F45" s="42">
        <f t="shared" si="3"/>
        <v>0</v>
      </c>
      <c r="G45" s="39">
        <f t="shared" si="4"/>
        <v>0</v>
      </c>
      <c r="H45" s="39">
        <f t="shared" si="0"/>
        <v>0</v>
      </c>
      <c r="I45" s="39">
        <f t="shared" si="5"/>
        <v>0</v>
      </c>
      <c r="J45" s="39">
        <f t="shared" si="6"/>
        <v>0</v>
      </c>
      <c r="K45" s="39">
        <f t="shared" si="7"/>
        <v>0</v>
      </c>
      <c r="L45" s="130"/>
      <c r="M45" s="39">
        <f t="shared" si="8"/>
        <v>0</v>
      </c>
      <c r="N45" s="66">
        <f t="shared" si="9"/>
        <v>0</v>
      </c>
    </row>
    <row r="46" spans="1:14" ht="15">
      <c r="A46" s="184" t="s">
        <v>10</v>
      </c>
      <c r="B46" s="183"/>
      <c r="C46" s="185">
        <v>0</v>
      </c>
      <c r="D46" s="42">
        <f t="shared" si="1"/>
        <v>0</v>
      </c>
      <c r="E46" s="75">
        <f aca="true" t="shared" si="10" ref="E46:E77">IF(A46=$B$2,C46,0)</f>
        <v>0</v>
      </c>
      <c r="F46" s="42">
        <f t="shared" si="3"/>
        <v>0</v>
      </c>
      <c r="G46" s="39">
        <f t="shared" si="4"/>
        <v>0</v>
      </c>
      <c r="H46" s="39">
        <f aca="true" t="shared" si="11" ref="H46:H77">PRODUCT($E$5,F46,1/1000)</f>
        <v>0</v>
      </c>
      <c r="I46" s="39">
        <f t="shared" si="5"/>
        <v>0</v>
      </c>
      <c r="J46" s="39">
        <f t="shared" si="6"/>
        <v>0</v>
      </c>
      <c r="K46" s="39">
        <f t="shared" si="7"/>
        <v>0</v>
      </c>
      <c r="L46" s="130"/>
      <c r="M46" s="39">
        <f t="shared" si="8"/>
        <v>0</v>
      </c>
      <c r="N46" s="66">
        <f t="shared" si="9"/>
        <v>0</v>
      </c>
    </row>
    <row r="47" spans="1:14" ht="15">
      <c r="A47" s="184" t="s">
        <v>10</v>
      </c>
      <c r="B47" s="183"/>
      <c r="C47" s="185">
        <v>0</v>
      </c>
      <c r="D47" s="42">
        <f t="shared" si="1"/>
        <v>0</v>
      </c>
      <c r="E47" s="75">
        <f t="shared" si="10"/>
        <v>0</v>
      </c>
      <c r="F47" s="42">
        <f t="shared" si="3"/>
        <v>0</v>
      </c>
      <c r="G47" s="39">
        <f t="shared" si="4"/>
        <v>0</v>
      </c>
      <c r="H47" s="39">
        <f t="shared" si="11"/>
        <v>0</v>
      </c>
      <c r="I47" s="39">
        <f t="shared" si="5"/>
        <v>0</v>
      </c>
      <c r="J47" s="39">
        <f t="shared" si="6"/>
        <v>0</v>
      </c>
      <c r="K47" s="39">
        <f t="shared" si="7"/>
        <v>0</v>
      </c>
      <c r="L47" s="130"/>
      <c r="M47" s="39">
        <f t="shared" si="8"/>
        <v>0</v>
      </c>
      <c r="N47" s="66">
        <f t="shared" si="9"/>
        <v>0</v>
      </c>
    </row>
    <row r="48" spans="1:14" ht="15">
      <c r="A48" s="184" t="s">
        <v>10</v>
      </c>
      <c r="B48" s="183"/>
      <c r="C48" s="185">
        <v>0</v>
      </c>
      <c r="D48" s="42">
        <f t="shared" si="1"/>
        <v>0</v>
      </c>
      <c r="E48" s="75">
        <f t="shared" si="10"/>
        <v>0</v>
      </c>
      <c r="F48" s="42">
        <f t="shared" si="3"/>
        <v>0</v>
      </c>
      <c r="G48" s="39">
        <f t="shared" si="4"/>
        <v>0</v>
      </c>
      <c r="H48" s="39">
        <f t="shared" si="11"/>
        <v>0</v>
      </c>
      <c r="I48" s="39">
        <f t="shared" si="5"/>
        <v>0</v>
      </c>
      <c r="J48" s="39">
        <f t="shared" si="6"/>
        <v>0</v>
      </c>
      <c r="K48" s="39">
        <f t="shared" si="7"/>
        <v>0</v>
      </c>
      <c r="L48" s="130"/>
      <c r="M48" s="39">
        <f t="shared" si="8"/>
        <v>0</v>
      </c>
      <c r="N48" s="66">
        <f t="shared" si="9"/>
        <v>0</v>
      </c>
    </row>
    <row r="49" spans="1:14" ht="15">
      <c r="A49" s="184" t="s">
        <v>10</v>
      </c>
      <c r="B49" s="183"/>
      <c r="C49" s="185">
        <v>0</v>
      </c>
      <c r="D49" s="42">
        <f t="shared" si="1"/>
        <v>0</v>
      </c>
      <c r="E49" s="75">
        <f t="shared" si="10"/>
        <v>0</v>
      </c>
      <c r="F49" s="42">
        <f t="shared" si="3"/>
        <v>0</v>
      </c>
      <c r="G49" s="39">
        <f t="shared" si="4"/>
        <v>0</v>
      </c>
      <c r="H49" s="39">
        <f t="shared" si="11"/>
        <v>0</v>
      </c>
      <c r="I49" s="39">
        <f t="shared" si="5"/>
        <v>0</v>
      </c>
      <c r="J49" s="39">
        <f t="shared" si="6"/>
        <v>0</v>
      </c>
      <c r="K49" s="39">
        <f t="shared" si="7"/>
        <v>0</v>
      </c>
      <c r="L49" s="130"/>
      <c r="M49" s="39">
        <f t="shared" si="8"/>
        <v>0</v>
      </c>
      <c r="N49" s="66">
        <f t="shared" si="9"/>
        <v>0</v>
      </c>
    </row>
    <row r="50" spans="1:14" ht="15">
      <c r="A50" s="184" t="s">
        <v>10</v>
      </c>
      <c r="B50" s="183"/>
      <c r="C50" s="185">
        <v>0</v>
      </c>
      <c r="D50" s="42">
        <f t="shared" si="1"/>
        <v>0</v>
      </c>
      <c r="E50" s="75">
        <f t="shared" si="10"/>
        <v>0</v>
      </c>
      <c r="F50" s="42">
        <f t="shared" si="3"/>
        <v>0</v>
      </c>
      <c r="G50" s="39">
        <f t="shared" si="4"/>
        <v>0</v>
      </c>
      <c r="H50" s="39">
        <f t="shared" si="11"/>
        <v>0</v>
      </c>
      <c r="I50" s="39">
        <f t="shared" si="5"/>
        <v>0</v>
      </c>
      <c r="J50" s="39">
        <f t="shared" si="6"/>
        <v>0</v>
      </c>
      <c r="K50" s="39">
        <f t="shared" si="7"/>
        <v>0</v>
      </c>
      <c r="L50" s="130"/>
      <c r="M50" s="39">
        <f t="shared" si="8"/>
        <v>0</v>
      </c>
      <c r="N50" s="66">
        <f t="shared" si="9"/>
        <v>0</v>
      </c>
    </row>
    <row r="51" spans="1:14" ht="15">
      <c r="A51" s="184" t="s">
        <v>10</v>
      </c>
      <c r="B51" s="183"/>
      <c r="C51" s="185">
        <v>0</v>
      </c>
      <c r="D51" s="42">
        <f t="shared" si="1"/>
        <v>0</v>
      </c>
      <c r="E51" s="75">
        <f t="shared" si="10"/>
        <v>0</v>
      </c>
      <c r="F51" s="42">
        <f t="shared" si="3"/>
        <v>0</v>
      </c>
      <c r="G51" s="39">
        <f t="shared" si="4"/>
        <v>0</v>
      </c>
      <c r="H51" s="39">
        <f t="shared" si="11"/>
        <v>0</v>
      </c>
      <c r="I51" s="39">
        <f t="shared" si="5"/>
        <v>0</v>
      </c>
      <c r="J51" s="39">
        <f t="shared" si="6"/>
        <v>0</v>
      </c>
      <c r="K51" s="39">
        <f t="shared" si="7"/>
        <v>0</v>
      </c>
      <c r="L51" s="130"/>
      <c r="M51" s="39">
        <f t="shared" si="8"/>
        <v>0</v>
      </c>
      <c r="N51" s="66">
        <f t="shared" si="9"/>
        <v>0</v>
      </c>
    </row>
    <row r="52" spans="1:14" ht="15">
      <c r="A52" s="184" t="s">
        <v>10</v>
      </c>
      <c r="B52" s="183"/>
      <c r="C52" s="185">
        <v>0</v>
      </c>
      <c r="D52" s="42">
        <f t="shared" si="1"/>
        <v>0</v>
      </c>
      <c r="E52" s="75">
        <f t="shared" si="10"/>
        <v>0</v>
      </c>
      <c r="F52" s="42">
        <f t="shared" si="3"/>
        <v>0</v>
      </c>
      <c r="G52" s="39">
        <f t="shared" si="4"/>
        <v>0</v>
      </c>
      <c r="H52" s="39">
        <f t="shared" si="11"/>
        <v>0</v>
      </c>
      <c r="I52" s="39">
        <f t="shared" si="5"/>
        <v>0</v>
      </c>
      <c r="J52" s="39">
        <f t="shared" si="6"/>
        <v>0</v>
      </c>
      <c r="K52" s="39">
        <f t="shared" si="7"/>
        <v>0</v>
      </c>
      <c r="L52" s="130"/>
      <c r="M52" s="39">
        <f t="shared" si="8"/>
        <v>0</v>
      </c>
      <c r="N52" s="66">
        <f t="shared" si="9"/>
        <v>0</v>
      </c>
    </row>
    <row r="53" spans="1:14" ht="15">
      <c r="A53" s="184" t="s">
        <v>10</v>
      </c>
      <c r="B53" s="183"/>
      <c r="C53" s="185">
        <v>0</v>
      </c>
      <c r="D53" s="42">
        <f t="shared" si="1"/>
        <v>0</v>
      </c>
      <c r="E53" s="75">
        <f t="shared" si="10"/>
        <v>0</v>
      </c>
      <c r="F53" s="42">
        <f t="shared" si="3"/>
        <v>0</v>
      </c>
      <c r="G53" s="39">
        <f t="shared" si="4"/>
        <v>0</v>
      </c>
      <c r="H53" s="39">
        <f t="shared" si="11"/>
        <v>0</v>
      </c>
      <c r="I53" s="39">
        <f t="shared" si="5"/>
        <v>0</v>
      </c>
      <c r="J53" s="39">
        <f t="shared" si="6"/>
        <v>0</v>
      </c>
      <c r="K53" s="39">
        <f t="shared" si="7"/>
        <v>0</v>
      </c>
      <c r="L53" s="130"/>
      <c r="M53" s="39">
        <f t="shared" si="8"/>
        <v>0</v>
      </c>
      <c r="N53" s="66">
        <f t="shared" si="9"/>
        <v>0</v>
      </c>
    </row>
    <row r="54" spans="1:14" ht="15">
      <c r="A54" s="184" t="s">
        <v>10</v>
      </c>
      <c r="B54" s="183"/>
      <c r="C54" s="185">
        <v>0</v>
      </c>
      <c r="D54" s="42">
        <f t="shared" si="1"/>
        <v>0</v>
      </c>
      <c r="E54" s="75">
        <f t="shared" si="10"/>
        <v>0</v>
      </c>
      <c r="F54" s="42">
        <f t="shared" si="3"/>
        <v>0</v>
      </c>
      <c r="G54" s="39">
        <f t="shared" si="4"/>
        <v>0</v>
      </c>
      <c r="H54" s="39">
        <f t="shared" si="11"/>
        <v>0</v>
      </c>
      <c r="I54" s="39">
        <f t="shared" si="5"/>
        <v>0</v>
      </c>
      <c r="J54" s="39">
        <f t="shared" si="6"/>
        <v>0</v>
      </c>
      <c r="K54" s="39">
        <f t="shared" si="7"/>
        <v>0</v>
      </c>
      <c r="L54" s="130"/>
      <c r="M54" s="39">
        <f t="shared" si="8"/>
        <v>0</v>
      </c>
      <c r="N54" s="66">
        <f t="shared" si="9"/>
        <v>0</v>
      </c>
    </row>
    <row r="55" spans="1:14" ht="15">
      <c r="A55" s="184" t="s">
        <v>10</v>
      </c>
      <c r="B55" s="183"/>
      <c r="C55" s="185">
        <v>0</v>
      </c>
      <c r="D55" s="42">
        <f t="shared" si="1"/>
        <v>0</v>
      </c>
      <c r="E55" s="75">
        <f t="shared" si="10"/>
        <v>0</v>
      </c>
      <c r="F55" s="42">
        <f t="shared" si="3"/>
        <v>0</v>
      </c>
      <c r="G55" s="39">
        <f t="shared" si="4"/>
        <v>0</v>
      </c>
      <c r="H55" s="39">
        <f t="shared" si="11"/>
        <v>0</v>
      </c>
      <c r="I55" s="39">
        <f t="shared" si="5"/>
        <v>0</v>
      </c>
      <c r="J55" s="39">
        <f t="shared" si="6"/>
        <v>0</v>
      </c>
      <c r="K55" s="39">
        <f t="shared" si="7"/>
        <v>0</v>
      </c>
      <c r="L55" s="130"/>
      <c r="M55" s="39">
        <f t="shared" si="8"/>
        <v>0</v>
      </c>
      <c r="N55" s="66">
        <f t="shared" si="9"/>
        <v>0</v>
      </c>
    </row>
    <row r="56" spans="1:14" ht="15">
      <c r="A56" s="184" t="s">
        <v>10</v>
      </c>
      <c r="B56" s="183"/>
      <c r="C56" s="185">
        <v>0</v>
      </c>
      <c r="D56" s="42">
        <f t="shared" si="1"/>
        <v>0</v>
      </c>
      <c r="E56" s="75">
        <f t="shared" si="10"/>
        <v>0</v>
      </c>
      <c r="F56" s="42">
        <f t="shared" si="3"/>
        <v>0</v>
      </c>
      <c r="G56" s="39">
        <f t="shared" si="4"/>
        <v>0</v>
      </c>
      <c r="H56" s="39">
        <f t="shared" si="11"/>
        <v>0</v>
      </c>
      <c r="I56" s="39">
        <f t="shared" si="5"/>
        <v>0</v>
      </c>
      <c r="J56" s="39">
        <f t="shared" si="6"/>
        <v>0</v>
      </c>
      <c r="K56" s="39">
        <f t="shared" si="7"/>
        <v>0</v>
      </c>
      <c r="L56" s="130"/>
      <c r="M56" s="39">
        <f t="shared" si="8"/>
        <v>0</v>
      </c>
      <c r="N56" s="66">
        <f t="shared" si="9"/>
        <v>0</v>
      </c>
    </row>
    <row r="57" spans="1:14" ht="15">
      <c r="A57" s="184" t="s">
        <v>10</v>
      </c>
      <c r="B57" s="183"/>
      <c r="C57" s="185">
        <v>0</v>
      </c>
      <c r="D57" s="42">
        <f t="shared" si="1"/>
        <v>0</v>
      </c>
      <c r="E57" s="75">
        <f t="shared" si="10"/>
        <v>0</v>
      </c>
      <c r="F57" s="42">
        <f t="shared" si="3"/>
        <v>0</v>
      </c>
      <c r="G57" s="39">
        <f t="shared" si="4"/>
        <v>0</v>
      </c>
      <c r="H57" s="39">
        <f t="shared" si="11"/>
        <v>0</v>
      </c>
      <c r="I57" s="39">
        <f t="shared" si="5"/>
        <v>0</v>
      </c>
      <c r="J57" s="39">
        <f t="shared" si="6"/>
        <v>0</v>
      </c>
      <c r="K57" s="39">
        <f t="shared" si="7"/>
        <v>0</v>
      </c>
      <c r="L57" s="130"/>
      <c r="M57" s="39">
        <f t="shared" si="8"/>
        <v>0</v>
      </c>
      <c r="N57" s="66">
        <f t="shared" si="9"/>
        <v>0</v>
      </c>
    </row>
    <row r="58" spans="1:14" ht="15">
      <c r="A58" s="184" t="s">
        <v>10</v>
      </c>
      <c r="B58" s="183"/>
      <c r="C58" s="185">
        <v>0</v>
      </c>
      <c r="D58" s="42">
        <f t="shared" si="1"/>
        <v>0</v>
      </c>
      <c r="E58" s="75">
        <f t="shared" si="10"/>
        <v>0</v>
      </c>
      <c r="F58" s="42">
        <f t="shared" si="3"/>
        <v>0</v>
      </c>
      <c r="G58" s="39">
        <f t="shared" si="4"/>
        <v>0</v>
      </c>
      <c r="H58" s="39">
        <f t="shared" si="11"/>
        <v>0</v>
      </c>
      <c r="I58" s="39">
        <f t="shared" si="5"/>
        <v>0</v>
      </c>
      <c r="J58" s="39">
        <f t="shared" si="6"/>
        <v>0</v>
      </c>
      <c r="K58" s="39">
        <f t="shared" si="7"/>
        <v>0</v>
      </c>
      <c r="L58" s="130"/>
      <c r="M58" s="39">
        <f t="shared" si="8"/>
        <v>0</v>
      </c>
      <c r="N58" s="66">
        <f t="shared" si="9"/>
        <v>0</v>
      </c>
    </row>
    <row r="59" spans="1:14" ht="15">
      <c r="A59" s="184" t="s">
        <v>10</v>
      </c>
      <c r="B59" s="183"/>
      <c r="C59" s="185">
        <v>0</v>
      </c>
      <c r="D59" s="42">
        <f t="shared" si="1"/>
        <v>0</v>
      </c>
      <c r="E59" s="75">
        <f t="shared" si="10"/>
        <v>0</v>
      </c>
      <c r="F59" s="42">
        <f t="shared" si="3"/>
        <v>0</v>
      </c>
      <c r="G59" s="39">
        <f t="shared" si="4"/>
        <v>0</v>
      </c>
      <c r="H59" s="39">
        <f t="shared" si="11"/>
        <v>0</v>
      </c>
      <c r="I59" s="39">
        <f t="shared" si="5"/>
        <v>0</v>
      </c>
      <c r="J59" s="39">
        <f t="shared" si="6"/>
        <v>0</v>
      </c>
      <c r="K59" s="39">
        <f t="shared" si="7"/>
        <v>0</v>
      </c>
      <c r="L59" s="130"/>
      <c r="M59" s="39">
        <f t="shared" si="8"/>
        <v>0</v>
      </c>
      <c r="N59" s="66">
        <f t="shared" si="9"/>
        <v>0</v>
      </c>
    </row>
    <row r="60" spans="1:14" ht="15">
      <c r="A60" s="184" t="s">
        <v>10</v>
      </c>
      <c r="B60" s="183"/>
      <c r="C60" s="185">
        <v>0</v>
      </c>
      <c r="D60" s="42">
        <f t="shared" si="1"/>
        <v>0</v>
      </c>
      <c r="E60" s="75">
        <f t="shared" si="10"/>
        <v>0</v>
      </c>
      <c r="F60" s="42">
        <f t="shared" si="3"/>
        <v>0</v>
      </c>
      <c r="G60" s="39">
        <f t="shared" si="4"/>
        <v>0</v>
      </c>
      <c r="H60" s="39">
        <f t="shared" si="11"/>
        <v>0</v>
      </c>
      <c r="I60" s="39">
        <f t="shared" si="5"/>
        <v>0</v>
      </c>
      <c r="J60" s="39">
        <f t="shared" si="6"/>
        <v>0</v>
      </c>
      <c r="K60" s="39">
        <f t="shared" si="7"/>
        <v>0</v>
      </c>
      <c r="L60" s="130"/>
      <c r="M60" s="39">
        <f t="shared" si="8"/>
        <v>0</v>
      </c>
      <c r="N60" s="66">
        <f t="shared" si="9"/>
        <v>0</v>
      </c>
    </row>
    <row r="61" spans="1:14" ht="15">
      <c r="A61" s="184" t="s">
        <v>10</v>
      </c>
      <c r="B61" s="183"/>
      <c r="C61" s="185">
        <v>0</v>
      </c>
      <c r="D61" s="42">
        <f t="shared" si="1"/>
        <v>0</v>
      </c>
      <c r="E61" s="75">
        <f t="shared" si="10"/>
        <v>0</v>
      </c>
      <c r="F61" s="42">
        <f t="shared" si="3"/>
        <v>0</v>
      </c>
      <c r="G61" s="39">
        <f t="shared" si="4"/>
        <v>0</v>
      </c>
      <c r="H61" s="39">
        <f t="shared" si="11"/>
        <v>0</v>
      </c>
      <c r="I61" s="39">
        <f t="shared" si="5"/>
        <v>0</v>
      </c>
      <c r="J61" s="39">
        <f t="shared" si="6"/>
        <v>0</v>
      </c>
      <c r="K61" s="39">
        <f t="shared" si="7"/>
        <v>0</v>
      </c>
      <c r="L61" s="130"/>
      <c r="M61" s="39">
        <f t="shared" si="8"/>
        <v>0</v>
      </c>
      <c r="N61" s="66">
        <f t="shared" si="9"/>
        <v>0</v>
      </c>
    </row>
    <row r="62" spans="1:14" ht="15">
      <c r="A62" s="184" t="s">
        <v>10</v>
      </c>
      <c r="B62" s="183"/>
      <c r="C62" s="185">
        <v>0</v>
      </c>
      <c r="D62" s="42">
        <f t="shared" si="1"/>
        <v>0</v>
      </c>
      <c r="E62" s="75">
        <f t="shared" si="10"/>
        <v>0</v>
      </c>
      <c r="F62" s="42">
        <f t="shared" si="3"/>
        <v>0</v>
      </c>
      <c r="G62" s="39">
        <f t="shared" si="4"/>
        <v>0</v>
      </c>
      <c r="H62" s="39">
        <f t="shared" si="11"/>
        <v>0</v>
      </c>
      <c r="I62" s="39">
        <f t="shared" si="5"/>
        <v>0</v>
      </c>
      <c r="J62" s="39">
        <f t="shared" si="6"/>
        <v>0</v>
      </c>
      <c r="K62" s="39">
        <f t="shared" si="7"/>
        <v>0</v>
      </c>
      <c r="L62" s="130"/>
      <c r="M62" s="39">
        <f t="shared" si="8"/>
        <v>0</v>
      </c>
      <c r="N62" s="66">
        <f t="shared" si="9"/>
        <v>0</v>
      </c>
    </row>
    <row r="63" spans="1:14" ht="15">
      <c r="A63" s="184" t="s">
        <v>10</v>
      </c>
      <c r="B63" s="183"/>
      <c r="C63" s="185">
        <v>0</v>
      </c>
      <c r="D63" s="42">
        <f t="shared" si="1"/>
        <v>0</v>
      </c>
      <c r="E63" s="75">
        <f t="shared" si="10"/>
        <v>0</v>
      </c>
      <c r="F63" s="42">
        <f t="shared" si="3"/>
        <v>0</v>
      </c>
      <c r="G63" s="39">
        <f t="shared" si="4"/>
        <v>0</v>
      </c>
      <c r="H63" s="39">
        <f t="shared" si="11"/>
        <v>0</v>
      </c>
      <c r="I63" s="39">
        <f t="shared" si="5"/>
        <v>0</v>
      </c>
      <c r="J63" s="39">
        <f t="shared" si="6"/>
        <v>0</v>
      </c>
      <c r="K63" s="39">
        <f t="shared" si="7"/>
        <v>0</v>
      </c>
      <c r="L63" s="130"/>
      <c r="M63" s="39">
        <f t="shared" si="8"/>
        <v>0</v>
      </c>
      <c r="N63" s="66">
        <f t="shared" si="9"/>
        <v>0</v>
      </c>
    </row>
    <row r="64" spans="1:14" ht="15">
      <c r="A64" s="184" t="s">
        <v>10</v>
      </c>
      <c r="B64" s="183"/>
      <c r="C64" s="185">
        <v>0</v>
      </c>
      <c r="D64" s="42">
        <f t="shared" si="1"/>
        <v>0</v>
      </c>
      <c r="E64" s="75">
        <f t="shared" si="10"/>
        <v>0</v>
      </c>
      <c r="F64" s="42">
        <f t="shared" si="3"/>
        <v>0</v>
      </c>
      <c r="G64" s="39">
        <f t="shared" si="4"/>
        <v>0</v>
      </c>
      <c r="H64" s="39">
        <f t="shared" si="11"/>
        <v>0</v>
      </c>
      <c r="I64" s="39">
        <f t="shared" si="5"/>
        <v>0</v>
      </c>
      <c r="J64" s="39">
        <f t="shared" si="6"/>
        <v>0</v>
      </c>
      <c r="K64" s="39">
        <f t="shared" si="7"/>
        <v>0</v>
      </c>
      <c r="L64" s="130"/>
      <c r="M64" s="39">
        <f t="shared" si="8"/>
        <v>0</v>
      </c>
      <c r="N64" s="66">
        <f t="shared" si="9"/>
        <v>0</v>
      </c>
    </row>
    <row r="65" spans="1:14" ht="15">
      <c r="A65" s="184" t="s">
        <v>10</v>
      </c>
      <c r="B65" s="183"/>
      <c r="C65" s="185">
        <v>0</v>
      </c>
      <c r="D65" s="42">
        <f t="shared" si="1"/>
        <v>0</v>
      </c>
      <c r="E65" s="75">
        <f t="shared" si="10"/>
        <v>0</v>
      </c>
      <c r="F65" s="42">
        <f t="shared" si="3"/>
        <v>0</v>
      </c>
      <c r="G65" s="39">
        <f t="shared" si="4"/>
        <v>0</v>
      </c>
      <c r="H65" s="39">
        <f t="shared" si="11"/>
        <v>0</v>
      </c>
      <c r="I65" s="39">
        <f t="shared" si="5"/>
        <v>0</v>
      </c>
      <c r="J65" s="39">
        <f t="shared" si="6"/>
        <v>0</v>
      </c>
      <c r="K65" s="39">
        <f t="shared" si="7"/>
        <v>0</v>
      </c>
      <c r="L65" s="130"/>
      <c r="M65" s="39">
        <f t="shared" si="8"/>
        <v>0</v>
      </c>
      <c r="N65" s="66">
        <f t="shared" si="9"/>
        <v>0</v>
      </c>
    </row>
    <row r="66" spans="1:14" ht="15">
      <c r="A66" s="184" t="s">
        <v>10</v>
      </c>
      <c r="B66" s="183"/>
      <c r="C66" s="185">
        <v>0</v>
      </c>
      <c r="D66" s="42">
        <f t="shared" si="1"/>
        <v>0</v>
      </c>
      <c r="E66" s="75">
        <f t="shared" si="10"/>
        <v>0</v>
      </c>
      <c r="F66" s="42">
        <f t="shared" si="3"/>
        <v>0</v>
      </c>
      <c r="G66" s="39">
        <f t="shared" si="4"/>
        <v>0</v>
      </c>
      <c r="H66" s="39">
        <f t="shared" si="11"/>
        <v>0</v>
      </c>
      <c r="I66" s="39">
        <f t="shared" si="5"/>
        <v>0</v>
      </c>
      <c r="J66" s="39">
        <f t="shared" si="6"/>
        <v>0</v>
      </c>
      <c r="K66" s="39">
        <f t="shared" si="7"/>
        <v>0</v>
      </c>
      <c r="L66" s="130"/>
      <c r="M66" s="39">
        <f t="shared" si="8"/>
        <v>0</v>
      </c>
      <c r="N66" s="66">
        <f t="shared" si="9"/>
        <v>0</v>
      </c>
    </row>
    <row r="67" spans="1:14" ht="15">
      <c r="A67" s="184" t="s">
        <v>10</v>
      </c>
      <c r="B67" s="183"/>
      <c r="C67" s="185">
        <v>0</v>
      </c>
      <c r="D67" s="42">
        <f t="shared" si="1"/>
        <v>0</v>
      </c>
      <c r="E67" s="75">
        <f t="shared" si="10"/>
        <v>0</v>
      </c>
      <c r="F67" s="42">
        <f t="shared" si="3"/>
        <v>0</v>
      </c>
      <c r="G67" s="39">
        <f t="shared" si="4"/>
        <v>0</v>
      </c>
      <c r="H67" s="39">
        <f t="shared" si="11"/>
        <v>0</v>
      </c>
      <c r="I67" s="39">
        <f t="shared" si="5"/>
        <v>0</v>
      </c>
      <c r="J67" s="39">
        <f t="shared" si="6"/>
        <v>0</v>
      </c>
      <c r="K67" s="39">
        <f t="shared" si="7"/>
        <v>0</v>
      </c>
      <c r="L67" s="130"/>
      <c r="M67" s="39">
        <f t="shared" si="8"/>
        <v>0</v>
      </c>
      <c r="N67" s="66">
        <f t="shared" si="9"/>
        <v>0</v>
      </c>
    </row>
    <row r="68" spans="1:14" ht="15">
      <c r="A68" s="184" t="s">
        <v>10</v>
      </c>
      <c r="B68" s="183"/>
      <c r="C68" s="185">
        <v>0</v>
      </c>
      <c r="D68" s="42">
        <f t="shared" si="1"/>
        <v>0</v>
      </c>
      <c r="E68" s="75">
        <f t="shared" si="10"/>
        <v>0</v>
      </c>
      <c r="F68" s="42">
        <f t="shared" si="3"/>
        <v>0</v>
      </c>
      <c r="G68" s="39">
        <f t="shared" si="4"/>
        <v>0</v>
      </c>
      <c r="H68" s="39">
        <f t="shared" si="11"/>
        <v>0</v>
      </c>
      <c r="I68" s="39">
        <f t="shared" si="5"/>
        <v>0</v>
      </c>
      <c r="J68" s="39">
        <f t="shared" si="6"/>
        <v>0</v>
      </c>
      <c r="K68" s="39">
        <f t="shared" si="7"/>
        <v>0</v>
      </c>
      <c r="L68" s="130"/>
      <c r="M68" s="39">
        <f t="shared" si="8"/>
        <v>0</v>
      </c>
      <c r="N68" s="66">
        <f t="shared" si="9"/>
        <v>0</v>
      </c>
    </row>
    <row r="69" spans="1:14" ht="15">
      <c r="A69" s="184" t="s">
        <v>10</v>
      </c>
      <c r="B69" s="183"/>
      <c r="C69" s="185">
        <v>0</v>
      </c>
      <c r="D69" s="42">
        <f t="shared" si="1"/>
        <v>0</v>
      </c>
      <c r="E69" s="75">
        <f t="shared" si="10"/>
        <v>0</v>
      </c>
      <c r="F69" s="42">
        <f t="shared" si="3"/>
        <v>0</v>
      </c>
      <c r="G69" s="39">
        <f t="shared" si="4"/>
        <v>0</v>
      </c>
      <c r="H69" s="39">
        <f t="shared" si="11"/>
        <v>0</v>
      </c>
      <c r="I69" s="39">
        <f t="shared" si="5"/>
        <v>0</v>
      </c>
      <c r="J69" s="39">
        <f t="shared" si="6"/>
        <v>0</v>
      </c>
      <c r="K69" s="39">
        <f t="shared" si="7"/>
        <v>0</v>
      </c>
      <c r="L69" s="130"/>
      <c r="M69" s="39">
        <f t="shared" si="8"/>
        <v>0</v>
      </c>
      <c r="N69" s="66">
        <f t="shared" si="9"/>
        <v>0</v>
      </c>
    </row>
    <row r="70" spans="1:14" ht="15">
      <c r="A70" s="184" t="s">
        <v>10</v>
      </c>
      <c r="B70" s="183"/>
      <c r="C70" s="185">
        <v>0</v>
      </c>
      <c r="D70" s="42">
        <f t="shared" si="1"/>
        <v>0</v>
      </c>
      <c r="E70" s="75">
        <f t="shared" si="10"/>
        <v>0</v>
      </c>
      <c r="F70" s="42">
        <f t="shared" si="3"/>
        <v>0</v>
      </c>
      <c r="G70" s="39">
        <f t="shared" si="4"/>
        <v>0</v>
      </c>
      <c r="H70" s="39">
        <f t="shared" si="11"/>
        <v>0</v>
      </c>
      <c r="I70" s="39">
        <f t="shared" si="5"/>
        <v>0</v>
      </c>
      <c r="J70" s="39">
        <f t="shared" si="6"/>
        <v>0</v>
      </c>
      <c r="K70" s="39">
        <f t="shared" si="7"/>
        <v>0</v>
      </c>
      <c r="L70" s="130"/>
      <c r="M70" s="39">
        <f t="shared" si="8"/>
        <v>0</v>
      </c>
      <c r="N70" s="66">
        <f t="shared" si="9"/>
        <v>0</v>
      </c>
    </row>
    <row r="71" spans="1:14" ht="15">
      <c r="A71" s="184" t="s">
        <v>10</v>
      </c>
      <c r="B71" s="183"/>
      <c r="C71" s="185">
        <v>0</v>
      </c>
      <c r="D71" s="42">
        <f t="shared" si="1"/>
        <v>0</v>
      </c>
      <c r="E71" s="75">
        <f t="shared" si="10"/>
        <v>0</v>
      </c>
      <c r="F71" s="42">
        <f t="shared" si="3"/>
        <v>0</v>
      </c>
      <c r="G71" s="39">
        <f t="shared" si="4"/>
        <v>0</v>
      </c>
      <c r="H71" s="39">
        <f t="shared" si="11"/>
        <v>0</v>
      </c>
      <c r="I71" s="39">
        <f t="shared" si="5"/>
        <v>0</v>
      </c>
      <c r="J71" s="39">
        <f t="shared" si="6"/>
        <v>0</v>
      </c>
      <c r="K71" s="39">
        <f t="shared" si="7"/>
        <v>0</v>
      </c>
      <c r="L71" s="130"/>
      <c r="M71" s="39">
        <f t="shared" si="8"/>
        <v>0</v>
      </c>
      <c r="N71" s="66">
        <f t="shared" si="9"/>
        <v>0</v>
      </c>
    </row>
    <row r="72" spans="1:14" ht="15">
      <c r="A72" s="184" t="s">
        <v>10</v>
      </c>
      <c r="B72" s="183"/>
      <c r="C72" s="185">
        <v>0</v>
      </c>
      <c r="D72" s="42">
        <f t="shared" si="1"/>
        <v>0</v>
      </c>
      <c r="E72" s="75">
        <f t="shared" si="10"/>
        <v>0</v>
      </c>
      <c r="F72" s="42">
        <f t="shared" si="3"/>
        <v>0</v>
      </c>
      <c r="G72" s="39">
        <f t="shared" si="4"/>
        <v>0</v>
      </c>
      <c r="H72" s="39">
        <f t="shared" si="11"/>
        <v>0</v>
      </c>
      <c r="I72" s="39">
        <f t="shared" si="5"/>
        <v>0</v>
      </c>
      <c r="J72" s="39">
        <f t="shared" si="6"/>
        <v>0</v>
      </c>
      <c r="K72" s="39">
        <f t="shared" si="7"/>
        <v>0</v>
      </c>
      <c r="L72" s="130"/>
      <c r="M72" s="39">
        <f t="shared" si="8"/>
        <v>0</v>
      </c>
      <c r="N72" s="66">
        <f t="shared" si="9"/>
        <v>0</v>
      </c>
    </row>
    <row r="73" spans="1:14" ht="15">
      <c r="A73" s="184" t="s">
        <v>10</v>
      </c>
      <c r="B73" s="183"/>
      <c r="C73" s="185">
        <v>0</v>
      </c>
      <c r="D73" s="42">
        <f t="shared" si="1"/>
        <v>0</v>
      </c>
      <c r="E73" s="75">
        <f t="shared" si="10"/>
        <v>0</v>
      </c>
      <c r="F73" s="42">
        <f t="shared" si="3"/>
        <v>0</v>
      </c>
      <c r="G73" s="39">
        <f t="shared" si="4"/>
        <v>0</v>
      </c>
      <c r="H73" s="39">
        <f t="shared" si="11"/>
        <v>0</v>
      </c>
      <c r="I73" s="39">
        <f t="shared" si="5"/>
        <v>0</v>
      </c>
      <c r="J73" s="39">
        <f t="shared" si="6"/>
        <v>0</v>
      </c>
      <c r="K73" s="39">
        <f t="shared" si="7"/>
        <v>0</v>
      </c>
      <c r="L73" s="130"/>
      <c r="M73" s="39">
        <f t="shared" si="8"/>
        <v>0</v>
      </c>
      <c r="N73" s="66">
        <f t="shared" si="9"/>
        <v>0</v>
      </c>
    </row>
    <row r="74" spans="1:14" ht="15">
      <c r="A74" s="184" t="s">
        <v>10</v>
      </c>
      <c r="B74" s="183"/>
      <c r="C74" s="185">
        <v>0</v>
      </c>
      <c r="D74" s="42">
        <f t="shared" si="1"/>
        <v>0</v>
      </c>
      <c r="E74" s="75">
        <f t="shared" si="10"/>
        <v>0</v>
      </c>
      <c r="F74" s="42">
        <f t="shared" si="3"/>
        <v>0</v>
      </c>
      <c r="G74" s="39">
        <f t="shared" si="4"/>
        <v>0</v>
      </c>
      <c r="H74" s="39">
        <f t="shared" si="11"/>
        <v>0</v>
      </c>
      <c r="I74" s="39">
        <f t="shared" si="5"/>
        <v>0</v>
      </c>
      <c r="J74" s="39">
        <f t="shared" si="6"/>
        <v>0</v>
      </c>
      <c r="K74" s="39">
        <f t="shared" si="7"/>
        <v>0</v>
      </c>
      <c r="L74" s="130"/>
      <c r="M74" s="39">
        <f t="shared" si="8"/>
        <v>0</v>
      </c>
      <c r="N74" s="66">
        <f t="shared" si="9"/>
        <v>0</v>
      </c>
    </row>
    <row r="75" spans="1:14" ht="15">
      <c r="A75" s="184" t="s">
        <v>10</v>
      </c>
      <c r="B75" s="183"/>
      <c r="C75" s="185">
        <v>0</v>
      </c>
      <c r="D75" s="42">
        <f t="shared" si="1"/>
        <v>0</v>
      </c>
      <c r="E75" s="75">
        <f t="shared" si="10"/>
        <v>0</v>
      </c>
      <c r="F75" s="42">
        <f t="shared" si="3"/>
        <v>0</v>
      </c>
      <c r="G75" s="39">
        <f t="shared" si="4"/>
        <v>0</v>
      </c>
      <c r="H75" s="39">
        <f t="shared" si="11"/>
        <v>0</v>
      </c>
      <c r="I75" s="39">
        <f t="shared" si="5"/>
        <v>0</v>
      </c>
      <c r="J75" s="39">
        <f t="shared" si="6"/>
        <v>0</v>
      </c>
      <c r="K75" s="39">
        <f t="shared" si="7"/>
        <v>0</v>
      </c>
      <c r="L75" s="130"/>
      <c r="M75" s="39">
        <f t="shared" si="8"/>
        <v>0</v>
      </c>
      <c r="N75" s="66">
        <f t="shared" si="9"/>
        <v>0</v>
      </c>
    </row>
    <row r="76" spans="1:14" ht="15">
      <c r="A76" s="184" t="s">
        <v>10</v>
      </c>
      <c r="B76" s="183"/>
      <c r="C76" s="185">
        <v>0</v>
      </c>
      <c r="D76" s="42">
        <f t="shared" si="1"/>
        <v>0</v>
      </c>
      <c r="E76" s="75">
        <f t="shared" si="10"/>
        <v>0</v>
      </c>
      <c r="F76" s="42">
        <f t="shared" si="3"/>
        <v>0</v>
      </c>
      <c r="G76" s="39">
        <f t="shared" si="4"/>
        <v>0</v>
      </c>
      <c r="H76" s="39">
        <f t="shared" si="11"/>
        <v>0</v>
      </c>
      <c r="I76" s="39">
        <f t="shared" si="5"/>
        <v>0</v>
      </c>
      <c r="J76" s="39">
        <f t="shared" si="6"/>
        <v>0</v>
      </c>
      <c r="K76" s="39">
        <f t="shared" si="7"/>
        <v>0</v>
      </c>
      <c r="L76" s="130"/>
      <c r="M76" s="39">
        <f t="shared" si="8"/>
        <v>0</v>
      </c>
      <c r="N76" s="66">
        <f t="shared" si="9"/>
        <v>0</v>
      </c>
    </row>
    <row r="77" spans="1:14" ht="15">
      <c r="A77" s="184" t="s">
        <v>10</v>
      </c>
      <c r="B77" s="183"/>
      <c r="C77" s="185">
        <v>0</v>
      </c>
      <c r="D77" s="42">
        <f t="shared" si="1"/>
        <v>0</v>
      </c>
      <c r="E77" s="75">
        <f t="shared" si="10"/>
        <v>0</v>
      </c>
      <c r="F77" s="42">
        <f t="shared" si="3"/>
        <v>0</v>
      </c>
      <c r="G77" s="39">
        <f t="shared" si="4"/>
        <v>0</v>
      </c>
      <c r="H77" s="39">
        <f t="shared" si="11"/>
        <v>0</v>
      </c>
      <c r="I77" s="39">
        <f t="shared" si="5"/>
        <v>0</v>
      </c>
      <c r="J77" s="39">
        <f t="shared" si="6"/>
        <v>0</v>
      </c>
      <c r="K77" s="39">
        <f t="shared" si="7"/>
        <v>0</v>
      </c>
      <c r="L77" s="130"/>
      <c r="M77" s="39">
        <f t="shared" si="8"/>
        <v>0</v>
      </c>
      <c r="N77" s="66">
        <f t="shared" si="9"/>
        <v>0</v>
      </c>
    </row>
    <row r="78" spans="1:14" ht="15">
      <c r="A78" s="184" t="s">
        <v>10</v>
      </c>
      <c r="B78" s="183"/>
      <c r="C78" s="185">
        <v>0</v>
      </c>
      <c r="D78" s="42">
        <f t="shared" si="1"/>
        <v>0</v>
      </c>
      <c r="E78" s="75">
        <f aca="true" t="shared" si="12" ref="E78:E102">IF(A78=$B$2,C78,0)</f>
        <v>0</v>
      </c>
      <c r="F78" s="42">
        <f t="shared" si="3"/>
        <v>0</v>
      </c>
      <c r="G78" s="39">
        <f t="shared" si="4"/>
        <v>0</v>
      </c>
      <c r="H78" s="39">
        <f aca="true" t="shared" si="13" ref="H78:H102">PRODUCT($E$5,F78,1/1000)</f>
        <v>0</v>
      </c>
      <c r="I78" s="39">
        <f t="shared" si="5"/>
        <v>0</v>
      </c>
      <c r="J78" s="39">
        <f t="shared" si="6"/>
        <v>0</v>
      </c>
      <c r="K78" s="39">
        <f t="shared" si="7"/>
        <v>0</v>
      </c>
      <c r="L78" s="130"/>
      <c r="M78" s="39">
        <f t="shared" si="8"/>
        <v>0</v>
      </c>
      <c r="N78" s="66">
        <f t="shared" si="9"/>
        <v>0</v>
      </c>
    </row>
    <row r="79" spans="1:14" ht="15">
      <c r="A79" s="184" t="s">
        <v>10</v>
      </c>
      <c r="B79" s="183"/>
      <c r="C79" s="185">
        <v>0</v>
      </c>
      <c r="D79" s="42">
        <f aca="true" t="shared" si="14" ref="D79:D102">PRODUCT(C79,$D$104)</f>
        <v>0</v>
      </c>
      <c r="E79" s="75">
        <f t="shared" si="12"/>
        <v>0</v>
      </c>
      <c r="F79" s="42">
        <f aca="true" t="shared" si="15" ref="F79:F102">PRODUCT(E79,$F$104)</f>
        <v>0</v>
      </c>
      <c r="G79" s="39">
        <f aca="true" t="shared" si="16" ref="G79:G102">PRODUCT($E$4,D79,1/1000)</f>
        <v>0</v>
      </c>
      <c r="H79" s="39">
        <f t="shared" si="13"/>
        <v>0</v>
      </c>
      <c r="I79" s="39">
        <f aca="true" t="shared" si="17" ref="I79:I102">PRODUCT($E$6,D79,1/1000)</f>
        <v>0</v>
      </c>
      <c r="J79" s="39">
        <f aca="true" t="shared" si="18" ref="J79:J102">PRODUCT($E$7,D79,1/1000)</f>
        <v>0</v>
      </c>
      <c r="K79" s="39">
        <f aca="true" t="shared" si="19" ref="K79:K102">SUM(G79:J79)</f>
        <v>0</v>
      </c>
      <c r="L79" s="130"/>
      <c r="M79" s="39">
        <f aca="true" t="shared" si="20" ref="M79:M102">SUM(K79:L79)</f>
        <v>0</v>
      </c>
      <c r="N79" s="66">
        <f aca="true" t="shared" si="21" ref="N79:N102">ROUND(M79,0)</f>
        <v>0</v>
      </c>
    </row>
    <row r="80" spans="1:14" ht="15">
      <c r="A80" s="184" t="s">
        <v>10</v>
      </c>
      <c r="B80" s="183"/>
      <c r="C80" s="185">
        <v>0</v>
      </c>
      <c r="D80" s="42">
        <f t="shared" si="14"/>
        <v>0</v>
      </c>
      <c r="E80" s="75">
        <f t="shared" si="12"/>
        <v>0</v>
      </c>
      <c r="F80" s="42">
        <f t="shared" si="15"/>
        <v>0</v>
      </c>
      <c r="G80" s="39">
        <f t="shared" si="16"/>
        <v>0</v>
      </c>
      <c r="H80" s="39">
        <f t="shared" si="13"/>
        <v>0</v>
      </c>
      <c r="I80" s="39">
        <f t="shared" si="17"/>
        <v>0</v>
      </c>
      <c r="J80" s="39">
        <f t="shared" si="18"/>
        <v>0</v>
      </c>
      <c r="K80" s="39">
        <f t="shared" si="19"/>
        <v>0</v>
      </c>
      <c r="L80" s="130"/>
      <c r="M80" s="39">
        <f t="shared" si="20"/>
        <v>0</v>
      </c>
      <c r="N80" s="66">
        <f t="shared" si="21"/>
        <v>0</v>
      </c>
    </row>
    <row r="81" spans="1:14" ht="15">
      <c r="A81" s="184" t="s">
        <v>10</v>
      </c>
      <c r="B81" s="183"/>
      <c r="C81" s="185">
        <v>0</v>
      </c>
      <c r="D81" s="42">
        <f t="shared" si="14"/>
        <v>0</v>
      </c>
      <c r="E81" s="75">
        <f t="shared" si="12"/>
        <v>0</v>
      </c>
      <c r="F81" s="42">
        <f t="shared" si="15"/>
        <v>0</v>
      </c>
      <c r="G81" s="39">
        <f t="shared" si="16"/>
        <v>0</v>
      </c>
      <c r="H81" s="39">
        <f t="shared" si="13"/>
        <v>0</v>
      </c>
      <c r="I81" s="39">
        <f t="shared" si="17"/>
        <v>0</v>
      </c>
      <c r="J81" s="39">
        <f t="shared" si="18"/>
        <v>0</v>
      </c>
      <c r="K81" s="39">
        <f t="shared" si="19"/>
        <v>0</v>
      </c>
      <c r="L81" s="130"/>
      <c r="M81" s="39">
        <f t="shared" si="20"/>
        <v>0</v>
      </c>
      <c r="N81" s="66">
        <f t="shared" si="21"/>
        <v>0</v>
      </c>
    </row>
    <row r="82" spans="1:14" ht="15">
      <c r="A82" s="184" t="s">
        <v>10</v>
      </c>
      <c r="B82" s="183"/>
      <c r="C82" s="185">
        <v>0</v>
      </c>
      <c r="D82" s="42">
        <f t="shared" si="14"/>
        <v>0</v>
      </c>
      <c r="E82" s="75">
        <f t="shared" si="12"/>
        <v>0</v>
      </c>
      <c r="F82" s="42">
        <f t="shared" si="15"/>
        <v>0</v>
      </c>
      <c r="G82" s="39">
        <f t="shared" si="16"/>
        <v>0</v>
      </c>
      <c r="H82" s="39">
        <f t="shared" si="13"/>
        <v>0</v>
      </c>
      <c r="I82" s="39">
        <f t="shared" si="17"/>
        <v>0</v>
      </c>
      <c r="J82" s="39">
        <f t="shared" si="18"/>
        <v>0</v>
      </c>
      <c r="K82" s="39">
        <f t="shared" si="19"/>
        <v>0</v>
      </c>
      <c r="L82" s="130"/>
      <c r="M82" s="39">
        <f t="shared" si="20"/>
        <v>0</v>
      </c>
      <c r="N82" s="66">
        <f t="shared" si="21"/>
        <v>0</v>
      </c>
    </row>
    <row r="83" spans="1:14" ht="15">
      <c r="A83" s="184" t="s">
        <v>10</v>
      </c>
      <c r="B83" s="183"/>
      <c r="C83" s="185">
        <v>0</v>
      </c>
      <c r="D83" s="42">
        <f t="shared" si="14"/>
        <v>0</v>
      </c>
      <c r="E83" s="75">
        <f t="shared" si="12"/>
        <v>0</v>
      </c>
      <c r="F83" s="42">
        <f t="shared" si="15"/>
        <v>0</v>
      </c>
      <c r="G83" s="39">
        <f t="shared" si="16"/>
        <v>0</v>
      </c>
      <c r="H83" s="39">
        <f t="shared" si="13"/>
        <v>0</v>
      </c>
      <c r="I83" s="39">
        <f t="shared" si="17"/>
        <v>0</v>
      </c>
      <c r="J83" s="39">
        <f t="shared" si="18"/>
        <v>0</v>
      </c>
      <c r="K83" s="39">
        <f t="shared" si="19"/>
        <v>0</v>
      </c>
      <c r="L83" s="130"/>
      <c r="M83" s="39">
        <f t="shared" si="20"/>
        <v>0</v>
      </c>
      <c r="N83" s="66">
        <f t="shared" si="21"/>
        <v>0</v>
      </c>
    </row>
    <row r="84" spans="1:14" ht="15">
      <c r="A84" s="184" t="s">
        <v>10</v>
      </c>
      <c r="B84" s="183"/>
      <c r="C84" s="185">
        <v>0</v>
      </c>
      <c r="D84" s="42">
        <f t="shared" si="14"/>
        <v>0</v>
      </c>
      <c r="E84" s="75">
        <f t="shared" si="12"/>
        <v>0</v>
      </c>
      <c r="F84" s="42">
        <f t="shared" si="15"/>
        <v>0</v>
      </c>
      <c r="G84" s="39">
        <f t="shared" si="16"/>
        <v>0</v>
      </c>
      <c r="H84" s="39">
        <f t="shared" si="13"/>
        <v>0</v>
      </c>
      <c r="I84" s="39">
        <f t="shared" si="17"/>
        <v>0</v>
      </c>
      <c r="J84" s="39">
        <f t="shared" si="18"/>
        <v>0</v>
      </c>
      <c r="K84" s="39">
        <f t="shared" si="19"/>
        <v>0</v>
      </c>
      <c r="L84" s="130"/>
      <c r="M84" s="39">
        <f t="shared" si="20"/>
        <v>0</v>
      </c>
      <c r="N84" s="66">
        <f t="shared" si="21"/>
        <v>0</v>
      </c>
    </row>
    <row r="85" spans="1:14" ht="15">
      <c r="A85" s="184" t="s">
        <v>10</v>
      </c>
      <c r="B85" s="183"/>
      <c r="C85" s="185">
        <v>0</v>
      </c>
      <c r="D85" s="42">
        <f t="shared" si="14"/>
        <v>0</v>
      </c>
      <c r="E85" s="75">
        <f t="shared" si="12"/>
        <v>0</v>
      </c>
      <c r="F85" s="42">
        <f t="shared" si="15"/>
        <v>0</v>
      </c>
      <c r="G85" s="39">
        <f t="shared" si="16"/>
        <v>0</v>
      </c>
      <c r="H85" s="39">
        <f t="shared" si="13"/>
        <v>0</v>
      </c>
      <c r="I85" s="39">
        <f t="shared" si="17"/>
        <v>0</v>
      </c>
      <c r="J85" s="39">
        <f t="shared" si="18"/>
        <v>0</v>
      </c>
      <c r="K85" s="39">
        <f t="shared" si="19"/>
        <v>0</v>
      </c>
      <c r="L85" s="130"/>
      <c r="M85" s="39">
        <f t="shared" si="20"/>
        <v>0</v>
      </c>
      <c r="N85" s="66">
        <f t="shared" si="21"/>
        <v>0</v>
      </c>
    </row>
    <row r="86" spans="1:14" ht="15">
      <c r="A86" s="184" t="s">
        <v>10</v>
      </c>
      <c r="B86" s="183"/>
      <c r="C86" s="185">
        <v>0</v>
      </c>
      <c r="D86" s="42">
        <f t="shared" si="14"/>
        <v>0</v>
      </c>
      <c r="E86" s="75">
        <f t="shared" si="12"/>
        <v>0</v>
      </c>
      <c r="F86" s="42">
        <f t="shared" si="15"/>
        <v>0</v>
      </c>
      <c r="G86" s="39">
        <f t="shared" si="16"/>
        <v>0</v>
      </c>
      <c r="H86" s="39">
        <f t="shared" si="13"/>
        <v>0</v>
      </c>
      <c r="I86" s="39">
        <f t="shared" si="17"/>
        <v>0</v>
      </c>
      <c r="J86" s="39">
        <f t="shared" si="18"/>
        <v>0</v>
      </c>
      <c r="K86" s="39">
        <f t="shared" si="19"/>
        <v>0</v>
      </c>
      <c r="L86" s="130"/>
      <c r="M86" s="39">
        <f t="shared" si="20"/>
        <v>0</v>
      </c>
      <c r="N86" s="66">
        <f t="shared" si="21"/>
        <v>0</v>
      </c>
    </row>
    <row r="87" spans="1:14" ht="15">
      <c r="A87" s="184" t="s">
        <v>10</v>
      </c>
      <c r="B87" s="183"/>
      <c r="C87" s="185">
        <v>0</v>
      </c>
      <c r="D87" s="42">
        <f t="shared" si="14"/>
        <v>0</v>
      </c>
      <c r="E87" s="75">
        <f t="shared" si="12"/>
        <v>0</v>
      </c>
      <c r="F87" s="42">
        <f t="shared" si="15"/>
        <v>0</v>
      </c>
      <c r="G87" s="39">
        <f t="shared" si="16"/>
        <v>0</v>
      </c>
      <c r="H87" s="39">
        <f t="shared" si="13"/>
        <v>0</v>
      </c>
      <c r="I87" s="39">
        <f t="shared" si="17"/>
        <v>0</v>
      </c>
      <c r="J87" s="39">
        <f t="shared" si="18"/>
        <v>0</v>
      </c>
      <c r="K87" s="39">
        <f t="shared" si="19"/>
        <v>0</v>
      </c>
      <c r="L87" s="130"/>
      <c r="M87" s="39">
        <f t="shared" si="20"/>
        <v>0</v>
      </c>
      <c r="N87" s="66">
        <f t="shared" si="21"/>
        <v>0</v>
      </c>
    </row>
    <row r="88" spans="1:14" ht="15">
      <c r="A88" s="184" t="s">
        <v>10</v>
      </c>
      <c r="B88" s="183"/>
      <c r="C88" s="185">
        <v>0</v>
      </c>
      <c r="D88" s="42">
        <f t="shared" si="14"/>
        <v>0</v>
      </c>
      <c r="E88" s="75">
        <f t="shared" si="12"/>
        <v>0</v>
      </c>
      <c r="F88" s="42">
        <f t="shared" si="15"/>
        <v>0</v>
      </c>
      <c r="G88" s="39">
        <f t="shared" si="16"/>
        <v>0</v>
      </c>
      <c r="H88" s="39">
        <f t="shared" si="13"/>
        <v>0</v>
      </c>
      <c r="I88" s="39">
        <f t="shared" si="17"/>
        <v>0</v>
      </c>
      <c r="J88" s="39">
        <f t="shared" si="18"/>
        <v>0</v>
      </c>
      <c r="K88" s="39">
        <f t="shared" si="19"/>
        <v>0</v>
      </c>
      <c r="L88" s="130"/>
      <c r="M88" s="39">
        <f t="shared" si="20"/>
        <v>0</v>
      </c>
      <c r="N88" s="66">
        <f t="shared" si="21"/>
        <v>0</v>
      </c>
    </row>
    <row r="89" spans="1:14" ht="15">
      <c r="A89" s="184" t="s">
        <v>10</v>
      </c>
      <c r="B89" s="183"/>
      <c r="C89" s="185">
        <v>0</v>
      </c>
      <c r="D89" s="42">
        <f t="shared" si="14"/>
        <v>0</v>
      </c>
      <c r="E89" s="75">
        <f t="shared" si="12"/>
        <v>0</v>
      </c>
      <c r="F89" s="42">
        <f t="shared" si="15"/>
        <v>0</v>
      </c>
      <c r="G89" s="39">
        <f t="shared" si="16"/>
        <v>0</v>
      </c>
      <c r="H89" s="39">
        <f t="shared" si="13"/>
        <v>0</v>
      </c>
      <c r="I89" s="39">
        <f t="shared" si="17"/>
        <v>0</v>
      </c>
      <c r="J89" s="39">
        <f t="shared" si="18"/>
        <v>0</v>
      </c>
      <c r="K89" s="39">
        <f t="shared" si="19"/>
        <v>0</v>
      </c>
      <c r="L89" s="130"/>
      <c r="M89" s="39">
        <f t="shared" si="20"/>
        <v>0</v>
      </c>
      <c r="N89" s="66">
        <f t="shared" si="21"/>
        <v>0</v>
      </c>
    </row>
    <row r="90" spans="1:14" ht="15">
      <c r="A90" s="184" t="s">
        <v>10</v>
      </c>
      <c r="B90" s="183"/>
      <c r="C90" s="185">
        <v>0</v>
      </c>
      <c r="D90" s="42">
        <f t="shared" si="14"/>
        <v>0</v>
      </c>
      <c r="E90" s="75">
        <f t="shared" si="12"/>
        <v>0</v>
      </c>
      <c r="F90" s="42">
        <f t="shared" si="15"/>
        <v>0</v>
      </c>
      <c r="G90" s="39">
        <f t="shared" si="16"/>
        <v>0</v>
      </c>
      <c r="H90" s="39">
        <f t="shared" si="13"/>
        <v>0</v>
      </c>
      <c r="I90" s="39">
        <f t="shared" si="17"/>
        <v>0</v>
      </c>
      <c r="J90" s="39">
        <f t="shared" si="18"/>
        <v>0</v>
      </c>
      <c r="K90" s="39">
        <f t="shared" si="19"/>
        <v>0</v>
      </c>
      <c r="L90" s="130"/>
      <c r="M90" s="39">
        <f t="shared" si="20"/>
        <v>0</v>
      </c>
      <c r="N90" s="66">
        <f t="shared" si="21"/>
        <v>0</v>
      </c>
    </row>
    <row r="91" spans="1:14" ht="15">
      <c r="A91" s="184" t="s">
        <v>10</v>
      </c>
      <c r="B91" s="183"/>
      <c r="C91" s="185">
        <v>0</v>
      </c>
      <c r="D91" s="42">
        <f t="shared" si="14"/>
        <v>0</v>
      </c>
      <c r="E91" s="75">
        <f t="shared" si="12"/>
        <v>0</v>
      </c>
      <c r="F91" s="42">
        <f t="shared" si="15"/>
        <v>0</v>
      </c>
      <c r="G91" s="39">
        <f t="shared" si="16"/>
        <v>0</v>
      </c>
      <c r="H91" s="39">
        <f t="shared" si="13"/>
        <v>0</v>
      </c>
      <c r="I91" s="39">
        <f t="shared" si="17"/>
        <v>0</v>
      </c>
      <c r="J91" s="39">
        <f t="shared" si="18"/>
        <v>0</v>
      </c>
      <c r="K91" s="39">
        <f t="shared" si="19"/>
        <v>0</v>
      </c>
      <c r="L91" s="130"/>
      <c r="M91" s="39">
        <f t="shared" si="20"/>
        <v>0</v>
      </c>
      <c r="N91" s="66">
        <f t="shared" si="21"/>
        <v>0</v>
      </c>
    </row>
    <row r="92" spans="1:14" ht="15">
      <c r="A92" s="184" t="s">
        <v>10</v>
      </c>
      <c r="B92" s="183"/>
      <c r="C92" s="185">
        <v>0</v>
      </c>
      <c r="D92" s="42">
        <f t="shared" si="14"/>
        <v>0</v>
      </c>
      <c r="E92" s="75">
        <f t="shared" si="12"/>
        <v>0</v>
      </c>
      <c r="F92" s="42">
        <f t="shared" si="15"/>
        <v>0</v>
      </c>
      <c r="G92" s="39">
        <f t="shared" si="16"/>
        <v>0</v>
      </c>
      <c r="H92" s="39">
        <f t="shared" si="13"/>
        <v>0</v>
      </c>
      <c r="I92" s="39">
        <f t="shared" si="17"/>
        <v>0</v>
      </c>
      <c r="J92" s="39">
        <f t="shared" si="18"/>
        <v>0</v>
      </c>
      <c r="K92" s="39">
        <f t="shared" si="19"/>
        <v>0</v>
      </c>
      <c r="L92" s="130"/>
      <c r="M92" s="39">
        <f t="shared" si="20"/>
        <v>0</v>
      </c>
      <c r="N92" s="66">
        <f t="shared" si="21"/>
        <v>0</v>
      </c>
    </row>
    <row r="93" spans="1:14" ht="15">
      <c r="A93" s="184" t="s">
        <v>10</v>
      </c>
      <c r="B93" s="183"/>
      <c r="C93" s="185">
        <v>0</v>
      </c>
      <c r="D93" s="42">
        <f t="shared" si="14"/>
        <v>0</v>
      </c>
      <c r="E93" s="75">
        <f t="shared" si="12"/>
        <v>0</v>
      </c>
      <c r="F93" s="42">
        <f t="shared" si="15"/>
        <v>0</v>
      </c>
      <c r="G93" s="39">
        <f t="shared" si="16"/>
        <v>0</v>
      </c>
      <c r="H93" s="39">
        <f t="shared" si="13"/>
        <v>0</v>
      </c>
      <c r="I93" s="39">
        <f t="shared" si="17"/>
        <v>0</v>
      </c>
      <c r="J93" s="39">
        <f t="shared" si="18"/>
        <v>0</v>
      </c>
      <c r="K93" s="39">
        <f t="shared" si="19"/>
        <v>0</v>
      </c>
      <c r="L93" s="130"/>
      <c r="M93" s="39">
        <f t="shared" si="20"/>
        <v>0</v>
      </c>
      <c r="N93" s="66">
        <f t="shared" si="21"/>
        <v>0</v>
      </c>
    </row>
    <row r="94" spans="1:14" ht="15">
      <c r="A94" s="184" t="s">
        <v>10</v>
      </c>
      <c r="B94" s="183"/>
      <c r="C94" s="185">
        <v>0</v>
      </c>
      <c r="D94" s="42">
        <f t="shared" si="14"/>
        <v>0</v>
      </c>
      <c r="E94" s="75">
        <f t="shared" si="12"/>
        <v>0</v>
      </c>
      <c r="F94" s="42">
        <f t="shared" si="15"/>
        <v>0</v>
      </c>
      <c r="G94" s="39">
        <f t="shared" si="16"/>
        <v>0</v>
      </c>
      <c r="H94" s="39">
        <f t="shared" si="13"/>
        <v>0</v>
      </c>
      <c r="I94" s="39">
        <f t="shared" si="17"/>
        <v>0</v>
      </c>
      <c r="J94" s="39">
        <f t="shared" si="18"/>
        <v>0</v>
      </c>
      <c r="K94" s="39">
        <f t="shared" si="19"/>
        <v>0</v>
      </c>
      <c r="L94" s="130"/>
      <c r="M94" s="39">
        <f t="shared" si="20"/>
        <v>0</v>
      </c>
      <c r="N94" s="66">
        <f t="shared" si="21"/>
        <v>0</v>
      </c>
    </row>
    <row r="95" spans="1:14" ht="15">
      <c r="A95" s="184" t="s">
        <v>10</v>
      </c>
      <c r="B95" s="183"/>
      <c r="C95" s="185">
        <v>0</v>
      </c>
      <c r="D95" s="42">
        <f t="shared" si="14"/>
        <v>0</v>
      </c>
      <c r="E95" s="75">
        <f t="shared" si="12"/>
        <v>0</v>
      </c>
      <c r="F95" s="42">
        <f t="shared" si="15"/>
        <v>0</v>
      </c>
      <c r="G95" s="39">
        <f t="shared" si="16"/>
        <v>0</v>
      </c>
      <c r="H95" s="39">
        <f t="shared" si="13"/>
        <v>0</v>
      </c>
      <c r="I95" s="39">
        <f t="shared" si="17"/>
        <v>0</v>
      </c>
      <c r="J95" s="39">
        <f t="shared" si="18"/>
        <v>0</v>
      </c>
      <c r="K95" s="39">
        <f t="shared" si="19"/>
        <v>0</v>
      </c>
      <c r="L95" s="130"/>
      <c r="M95" s="39">
        <f t="shared" si="20"/>
        <v>0</v>
      </c>
      <c r="N95" s="66">
        <f t="shared" si="21"/>
        <v>0</v>
      </c>
    </row>
    <row r="96" spans="1:14" ht="15">
      <c r="A96" s="184" t="s">
        <v>10</v>
      </c>
      <c r="B96" s="183"/>
      <c r="C96" s="185">
        <v>0</v>
      </c>
      <c r="D96" s="42">
        <f t="shared" si="14"/>
        <v>0</v>
      </c>
      <c r="E96" s="75">
        <f t="shared" si="12"/>
        <v>0</v>
      </c>
      <c r="F96" s="42">
        <f t="shared" si="15"/>
        <v>0</v>
      </c>
      <c r="G96" s="39">
        <f t="shared" si="16"/>
        <v>0</v>
      </c>
      <c r="H96" s="39">
        <f t="shared" si="13"/>
        <v>0</v>
      </c>
      <c r="I96" s="39">
        <f t="shared" si="17"/>
        <v>0</v>
      </c>
      <c r="J96" s="39">
        <f t="shared" si="18"/>
        <v>0</v>
      </c>
      <c r="K96" s="39">
        <f t="shared" si="19"/>
        <v>0</v>
      </c>
      <c r="L96" s="130"/>
      <c r="M96" s="39">
        <f t="shared" si="20"/>
        <v>0</v>
      </c>
      <c r="N96" s="66">
        <f t="shared" si="21"/>
        <v>0</v>
      </c>
    </row>
    <row r="97" spans="1:14" ht="15">
      <c r="A97" s="184" t="s">
        <v>10</v>
      </c>
      <c r="B97" s="183"/>
      <c r="C97" s="185">
        <v>0</v>
      </c>
      <c r="D97" s="42">
        <f t="shared" si="14"/>
        <v>0</v>
      </c>
      <c r="E97" s="75">
        <f t="shared" si="12"/>
        <v>0</v>
      </c>
      <c r="F97" s="42">
        <f t="shared" si="15"/>
        <v>0</v>
      </c>
      <c r="G97" s="39">
        <f t="shared" si="16"/>
        <v>0</v>
      </c>
      <c r="H97" s="39">
        <f t="shared" si="13"/>
        <v>0</v>
      </c>
      <c r="I97" s="39">
        <f t="shared" si="17"/>
        <v>0</v>
      </c>
      <c r="J97" s="39">
        <f t="shared" si="18"/>
        <v>0</v>
      </c>
      <c r="K97" s="39">
        <f t="shared" si="19"/>
        <v>0</v>
      </c>
      <c r="L97" s="130"/>
      <c r="M97" s="39">
        <f t="shared" si="20"/>
        <v>0</v>
      </c>
      <c r="N97" s="66">
        <f t="shared" si="21"/>
        <v>0</v>
      </c>
    </row>
    <row r="98" spans="1:14" ht="15">
      <c r="A98" s="184" t="s">
        <v>10</v>
      </c>
      <c r="B98" s="183"/>
      <c r="C98" s="185">
        <v>0</v>
      </c>
      <c r="D98" s="42">
        <f t="shared" si="14"/>
        <v>0</v>
      </c>
      <c r="E98" s="75">
        <f t="shared" si="12"/>
        <v>0</v>
      </c>
      <c r="F98" s="42">
        <f t="shared" si="15"/>
        <v>0</v>
      </c>
      <c r="G98" s="39">
        <f t="shared" si="16"/>
        <v>0</v>
      </c>
      <c r="H98" s="39">
        <f t="shared" si="13"/>
        <v>0</v>
      </c>
      <c r="I98" s="39">
        <f t="shared" si="17"/>
        <v>0</v>
      </c>
      <c r="J98" s="39">
        <f t="shared" si="18"/>
        <v>0</v>
      </c>
      <c r="K98" s="39">
        <f t="shared" si="19"/>
        <v>0</v>
      </c>
      <c r="L98" s="130"/>
      <c r="M98" s="39">
        <f t="shared" si="20"/>
        <v>0</v>
      </c>
      <c r="N98" s="66">
        <f t="shared" si="21"/>
        <v>0</v>
      </c>
    </row>
    <row r="99" spans="1:14" ht="15">
      <c r="A99" s="184" t="s">
        <v>10</v>
      </c>
      <c r="B99" s="183"/>
      <c r="C99" s="185">
        <v>0</v>
      </c>
      <c r="D99" s="42">
        <f t="shared" si="14"/>
        <v>0</v>
      </c>
      <c r="E99" s="75">
        <f t="shared" si="12"/>
        <v>0</v>
      </c>
      <c r="F99" s="42">
        <f t="shared" si="15"/>
        <v>0</v>
      </c>
      <c r="G99" s="39">
        <f t="shared" si="16"/>
        <v>0</v>
      </c>
      <c r="H99" s="39">
        <f t="shared" si="13"/>
        <v>0</v>
      </c>
      <c r="I99" s="39">
        <f t="shared" si="17"/>
        <v>0</v>
      </c>
      <c r="J99" s="39">
        <f t="shared" si="18"/>
        <v>0</v>
      </c>
      <c r="K99" s="39">
        <f t="shared" si="19"/>
        <v>0</v>
      </c>
      <c r="L99" s="130"/>
      <c r="M99" s="39">
        <f t="shared" si="20"/>
        <v>0</v>
      </c>
      <c r="N99" s="66">
        <f t="shared" si="21"/>
        <v>0</v>
      </c>
    </row>
    <row r="100" spans="1:14" ht="15">
      <c r="A100" s="184" t="s">
        <v>10</v>
      </c>
      <c r="B100" s="183"/>
      <c r="C100" s="185">
        <v>0</v>
      </c>
      <c r="D100" s="42">
        <f t="shared" si="14"/>
        <v>0</v>
      </c>
      <c r="E100" s="75">
        <f t="shared" si="12"/>
        <v>0</v>
      </c>
      <c r="F100" s="42">
        <f t="shared" si="15"/>
        <v>0</v>
      </c>
      <c r="G100" s="39">
        <f t="shared" si="16"/>
        <v>0</v>
      </c>
      <c r="H100" s="39">
        <f t="shared" si="13"/>
        <v>0</v>
      </c>
      <c r="I100" s="39">
        <f t="shared" si="17"/>
        <v>0</v>
      </c>
      <c r="J100" s="39">
        <f t="shared" si="18"/>
        <v>0</v>
      </c>
      <c r="K100" s="39">
        <f t="shared" si="19"/>
        <v>0</v>
      </c>
      <c r="L100" s="130"/>
      <c r="M100" s="39">
        <f t="shared" si="20"/>
        <v>0</v>
      </c>
      <c r="N100" s="66">
        <f t="shared" si="21"/>
        <v>0</v>
      </c>
    </row>
    <row r="101" spans="1:14" ht="15">
      <c r="A101" s="184" t="s">
        <v>10</v>
      </c>
      <c r="B101" s="183"/>
      <c r="C101" s="185">
        <v>0</v>
      </c>
      <c r="D101" s="42">
        <f t="shared" si="14"/>
        <v>0</v>
      </c>
      <c r="E101" s="75">
        <f t="shared" si="12"/>
        <v>0</v>
      </c>
      <c r="F101" s="42">
        <f t="shared" si="15"/>
        <v>0</v>
      </c>
      <c r="G101" s="39">
        <f t="shared" si="16"/>
        <v>0</v>
      </c>
      <c r="H101" s="39">
        <f t="shared" si="13"/>
        <v>0</v>
      </c>
      <c r="I101" s="39">
        <f t="shared" si="17"/>
        <v>0</v>
      </c>
      <c r="J101" s="39">
        <f t="shared" si="18"/>
        <v>0</v>
      </c>
      <c r="K101" s="39">
        <f t="shared" si="19"/>
        <v>0</v>
      </c>
      <c r="L101" s="130"/>
      <c r="M101" s="39">
        <f t="shared" si="20"/>
        <v>0</v>
      </c>
      <c r="N101" s="66">
        <f t="shared" si="21"/>
        <v>0</v>
      </c>
    </row>
    <row r="102" spans="1:14" ht="15">
      <c r="A102" s="184" t="s">
        <v>10</v>
      </c>
      <c r="B102" s="183"/>
      <c r="C102" s="185">
        <v>0</v>
      </c>
      <c r="D102" s="42">
        <f t="shared" si="14"/>
        <v>0</v>
      </c>
      <c r="E102" s="75">
        <f t="shared" si="12"/>
        <v>0</v>
      </c>
      <c r="F102" s="42">
        <f t="shared" si="15"/>
        <v>0</v>
      </c>
      <c r="G102" s="39">
        <f t="shared" si="16"/>
        <v>0</v>
      </c>
      <c r="H102" s="39">
        <f t="shared" si="13"/>
        <v>0</v>
      </c>
      <c r="I102" s="39">
        <f t="shared" si="17"/>
        <v>0</v>
      </c>
      <c r="J102" s="39">
        <f t="shared" si="18"/>
        <v>0</v>
      </c>
      <c r="K102" s="39">
        <f t="shared" si="19"/>
        <v>0</v>
      </c>
      <c r="L102" s="130"/>
      <c r="M102" s="39">
        <f t="shared" si="20"/>
        <v>0</v>
      </c>
      <c r="N102" s="66">
        <f t="shared" si="21"/>
        <v>0</v>
      </c>
    </row>
    <row r="103" spans="2:14" ht="21.75" thickBot="1">
      <c r="B103" s="48" t="s">
        <v>35</v>
      </c>
      <c r="C103" s="74">
        <f aca="true" t="shared" si="22" ref="C103:N103">SUM(C14:C102)</f>
        <v>1400</v>
      </c>
      <c r="D103" s="58">
        <f t="shared" si="22"/>
        <v>1000</v>
      </c>
      <c r="E103" s="76">
        <f t="shared" si="22"/>
        <v>700</v>
      </c>
      <c r="F103" s="54">
        <f t="shared" si="22"/>
        <v>1001.4285714285716</v>
      </c>
      <c r="G103" s="39">
        <f t="shared" si="22"/>
        <v>45100</v>
      </c>
      <c r="H103" s="39">
        <f t="shared" si="22"/>
        <v>62088.571428571435</v>
      </c>
      <c r="I103" s="39">
        <f t="shared" si="22"/>
        <v>5405</v>
      </c>
      <c r="J103" s="39">
        <f t="shared" si="22"/>
        <v>100</v>
      </c>
      <c r="K103" s="39">
        <f t="shared" si="22"/>
        <v>112693.57142857143</v>
      </c>
      <c r="L103" s="39">
        <f t="shared" si="22"/>
        <v>3900</v>
      </c>
      <c r="M103" s="39">
        <f t="shared" si="22"/>
        <v>116593.57142857143</v>
      </c>
      <c r="N103" s="66">
        <f t="shared" si="22"/>
        <v>116595</v>
      </c>
    </row>
    <row r="104" spans="2:15" ht="21.75" thickBot="1">
      <c r="B104" s="49" t="s">
        <v>51</v>
      </c>
      <c r="C104" s="52"/>
      <c r="D104" s="57">
        <f>PRODUCT(1000,1/C103)</f>
        <v>0.7142857142857143</v>
      </c>
      <c r="E104" s="50"/>
      <c r="F104" s="59">
        <f>IF(E103&gt;0,F105,1)</f>
        <v>1.4285714285714286</v>
      </c>
      <c r="G104" s="72"/>
      <c r="H104" s="72"/>
      <c r="I104" s="72"/>
      <c r="J104" s="72"/>
      <c r="K104" s="180" t="s">
        <v>20</v>
      </c>
      <c r="L104" s="180"/>
      <c r="M104" s="73">
        <f>SUM(K103,L103)</f>
        <v>116593.57142857143</v>
      </c>
      <c r="N104" s="66">
        <f>SUM(M103,-N103)</f>
        <v>-1.428571428565192</v>
      </c>
      <c r="O104" s="61" t="s">
        <v>71</v>
      </c>
    </row>
    <row r="105" spans="2:6" ht="21.75" thickBot="1">
      <c r="B105" s="46"/>
      <c r="C105" s="46"/>
      <c r="E105" s="47"/>
      <c r="F105" s="60">
        <f>PRODUCT(1000,1/E103)</f>
        <v>1.4285714285714286</v>
      </c>
    </row>
  </sheetData>
  <sheetProtection password="8F30" sheet="1" objects="1" scenarios="1" selectLockedCells="1"/>
  <mergeCells count="9">
    <mergeCell ref="K104:L104"/>
    <mergeCell ref="G11:N11"/>
    <mergeCell ref="C1:G1"/>
    <mergeCell ref="H9:L9"/>
    <mergeCell ref="A9:E9"/>
    <mergeCell ref="A4:D4"/>
    <mergeCell ref="A5:D5"/>
    <mergeCell ref="A6:D6"/>
    <mergeCell ref="A7:D7"/>
  </mergeCells>
  <dataValidations count="1">
    <dataValidation type="list" allowBlank="1" showInputMessage="1" showErrorMessage="1" sqref="A14:A102">
      <formula1>$B$1:$B$2</formula1>
    </dataValidation>
  </dataValidations>
  <hyperlinks>
    <hyperlink ref="H9" r:id="rId1" display="www.estudionotarialmachado.com"/>
    <hyperlink ref="A9" r:id="rId2" display="www.estudionotarialmachado.com.uy "/>
  </hyperlinks>
  <printOptions/>
  <pageMargins left="0.7" right="0.7" top="0.75" bottom="0.75" header="0.3" footer="0.3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Sonia</cp:lastModifiedBy>
  <dcterms:created xsi:type="dcterms:W3CDTF">2013-02-19T19:37:38Z</dcterms:created>
  <dcterms:modified xsi:type="dcterms:W3CDTF">2013-02-23T23:32:36Z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